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29"/>
  <workbookPr defaultThemeVersion="166925"/>
  <mc:AlternateContent xmlns:mc="http://schemas.openxmlformats.org/markup-compatibility/2006">
    <mc:Choice Requires="x15">
      <x15ac:absPath xmlns:x15ac="http://schemas.microsoft.com/office/spreadsheetml/2010/11/ac" url="\\SACHER-SRV08\Documents$\kranz\Documents\01_Masterarbeit\02_Bibliothek\Tuerdokumente\"/>
    </mc:Choice>
  </mc:AlternateContent>
  <xr:revisionPtr revIDLastSave="0" documentId="13_ncr:1_{2A8FF490-7471-4290-811D-70DC9B634145}" xr6:coauthVersionLast="46" xr6:coauthVersionMax="46" xr10:uidLastSave="{00000000-0000-0000-0000-000000000000}"/>
  <workbookProtection workbookAlgorithmName="SHA-512" workbookHashValue="qk1bKE1oB8WIHay/Pwt5NGdXGmPWZYwZ24snYLM+MgRa8q6fdI2L+q7Eb+0unXA6Kr8og+0VboV3/uksXco+Qg==" workbookSaltValue="ZwEmCmB/nk5dVNY7Hl7Q5g==" workbookSpinCount="100000" lockStructure="1"/>
  <bookViews>
    <workbookView xWindow="38290" yWindow="-110" windowWidth="38620" windowHeight="21220" xr2:uid="{7F6A787C-426A-44D6-9D5C-1ECB8E96F271}"/>
  </bookViews>
  <sheets>
    <sheet name="Auswertung_AbZ" sheetId="1" r:id="rId1"/>
    <sheet name="Originalfassung_AbZ" sheetId="2" r:id="rId2"/>
    <sheet name="Originalfassung_ETA" sheetId="4" r:id="rId3"/>
  </sheets>
  <definedNames>
    <definedName name="_xlnm.Print_Titles" localSheetId="0">Auswertung_AbZ!$1:$5</definedName>
    <definedName name="Print_Titles" localSheetId="0">Auswertung_AbZ!$4:$5</definedName>
  </definedNames>
  <calcPr calcId="191029"/>
  <customWorkbookViews>
    <customWorkbookView name="PDF-Vorschau" guid="{89FA126F-FA3C-4CEE-A697-478476F41042}" maximized="1" xWindow="-13" yWindow="-13" windowWidth="2762" windowHeight="1770"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88" i="1" l="1"/>
  <c r="AX7" i="1"/>
  <c r="AX8" i="1"/>
  <c r="AX9" i="1"/>
  <c r="AX10" i="1"/>
  <c r="AX11" i="1"/>
  <c r="AX12" i="1"/>
  <c r="AX13" i="1"/>
  <c r="AX14" i="1"/>
  <c r="AX15" i="1"/>
  <c r="AX16" i="1"/>
  <c r="AX17" i="1"/>
  <c r="AX18" i="1"/>
  <c r="AX19" i="1"/>
  <c r="AX20" i="1"/>
  <c r="AX21" i="1"/>
  <c r="AX22" i="1"/>
  <c r="AX23" i="1"/>
  <c r="AX24" i="1"/>
  <c r="AX25" i="1"/>
  <c r="AX26" i="1"/>
  <c r="AX27" i="1"/>
  <c r="AX28" i="1"/>
  <c r="AX29" i="1"/>
  <c r="AX30" i="1"/>
  <c r="AX31" i="1"/>
  <c r="AX32" i="1"/>
  <c r="AX33" i="1"/>
  <c r="AX34" i="1"/>
  <c r="AX35" i="1"/>
  <c r="AX36" i="1"/>
  <c r="AX37" i="1"/>
  <c r="AX38" i="1"/>
  <c r="AX39" i="1"/>
  <c r="AX40" i="1"/>
  <c r="AX41" i="1"/>
  <c r="AX42" i="1"/>
  <c r="AX43" i="1"/>
  <c r="AX44" i="1"/>
  <c r="AX45" i="1"/>
  <c r="AX46" i="1"/>
  <c r="AX47" i="1"/>
  <c r="AX48" i="1"/>
  <c r="AX49" i="1"/>
  <c r="AX50" i="1"/>
  <c r="AX51" i="1"/>
  <c r="AX52" i="1"/>
  <c r="AX53" i="1"/>
  <c r="AX54" i="1"/>
  <c r="AX55" i="1"/>
  <c r="AX56" i="1"/>
  <c r="AX57" i="1"/>
  <c r="AX58" i="1"/>
  <c r="AX59" i="1"/>
  <c r="AX60" i="1"/>
  <c r="AX61" i="1"/>
  <c r="AX62" i="1"/>
  <c r="AX63" i="1"/>
  <c r="AX64" i="1"/>
  <c r="AX65" i="1"/>
  <c r="AX66" i="1"/>
  <c r="AX67" i="1"/>
  <c r="AX68" i="1"/>
  <c r="AX69" i="1"/>
  <c r="AX70" i="1"/>
  <c r="AX71" i="1"/>
  <c r="AX72" i="1"/>
  <c r="AX73" i="1"/>
  <c r="AX74" i="1"/>
  <c r="AX75" i="1"/>
  <c r="AX76" i="1"/>
  <c r="AX77" i="1"/>
  <c r="AX78" i="1"/>
  <c r="AX79" i="1"/>
  <c r="AX80" i="1"/>
  <c r="AX81" i="1"/>
  <c r="AX82" i="1"/>
  <c r="AX83" i="1"/>
  <c r="AX84" i="1"/>
  <c r="AX85" i="1"/>
  <c r="AX86" i="1"/>
  <c r="AX87" i="1"/>
  <c r="AX88" i="1"/>
  <c r="AX89" i="1"/>
  <c r="AX90" i="1"/>
  <c r="AX91" i="1"/>
  <c r="AX92" i="1"/>
  <c r="AX93" i="1"/>
  <c r="AX94" i="1"/>
  <c r="AX95" i="1"/>
  <c r="AX96" i="1"/>
  <c r="AX97" i="1"/>
  <c r="AX98" i="1"/>
  <c r="AX99" i="1"/>
  <c r="AX100" i="1"/>
  <c r="AX101" i="1"/>
  <c r="AX102" i="1"/>
  <c r="AX103" i="1"/>
  <c r="AX104" i="1"/>
  <c r="AX105" i="1"/>
  <c r="AX106" i="1"/>
  <c r="AX107" i="1"/>
  <c r="AX108" i="1"/>
  <c r="AX109" i="1"/>
  <c r="AX110" i="1"/>
  <c r="AX111" i="1"/>
  <c r="AX112" i="1"/>
  <c r="AX113" i="1"/>
  <c r="AX114" i="1"/>
  <c r="AX115" i="1"/>
  <c r="AX116" i="1"/>
  <c r="AX117" i="1"/>
  <c r="AX118" i="1"/>
  <c r="AX119" i="1"/>
  <c r="AX120" i="1"/>
  <c r="AX121" i="1"/>
  <c r="AX122" i="1"/>
  <c r="AX123" i="1"/>
  <c r="AX124" i="1"/>
  <c r="AX125" i="1"/>
  <c r="AX126" i="1"/>
  <c r="AX127" i="1"/>
  <c r="AX128" i="1"/>
  <c r="AX129" i="1"/>
  <c r="AX130" i="1"/>
  <c r="AX131" i="1"/>
  <c r="AX132" i="1"/>
  <c r="AX133" i="1"/>
  <c r="AX134" i="1"/>
  <c r="AX135" i="1"/>
  <c r="AX136" i="1"/>
  <c r="AX137" i="1"/>
  <c r="AX138" i="1"/>
  <c r="AX139" i="1"/>
  <c r="AX140" i="1"/>
  <c r="AX141" i="1"/>
  <c r="AX142" i="1"/>
  <c r="AX143" i="1"/>
  <c r="AX144" i="1"/>
  <c r="AX145" i="1"/>
  <c r="AX146" i="1"/>
  <c r="AX147" i="1"/>
  <c r="AX148" i="1"/>
  <c r="AX149" i="1"/>
  <c r="AX150" i="1"/>
  <c r="AX151" i="1"/>
  <c r="AX152" i="1"/>
  <c r="AX153" i="1"/>
  <c r="AX154" i="1"/>
  <c r="AX155" i="1"/>
  <c r="AX156" i="1"/>
  <c r="AX157" i="1"/>
  <c r="AX158" i="1"/>
  <c r="AX159" i="1"/>
  <c r="AX160" i="1"/>
  <c r="AX161" i="1"/>
  <c r="AX162" i="1"/>
  <c r="AX163" i="1"/>
  <c r="AX164" i="1"/>
  <c r="AX165" i="1"/>
  <c r="AX166" i="1"/>
  <c r="AX167" i="1"/>
  <c r="AX168" i="1"/>
  <c r="AX169" i="1"/>
  <c r="AX170" i="1"/>
  <c r="AX171" i="1"/>
  <c r="AX172" i="1"/>
  <c r="AX173" i="1"/>
  <c r="AX174" i="1"/>
  <c r="AX175" i="1"/>
  <c r="AX176" i="1"/>
  <c r="AX177" i="1"/>
  <c r="AX178" i="1"/>
  <c r="AX179" i="1"/>
  <c r="AX180" i="1"/>
  <c r="AX181" i="1"/>
  <c r="AX182" i="1"/>
  <c r="AX183" i="1"/>
  <c r="AX184" i="1"/>
  <c r="AX185" i="1"/>
  <c r="AX186" i="1"/>
  <c r="AX187" i="1"/>
  <c r="AX188" i="1"/>
  <c r="AX189" i="1"/>
  <c r="AX190" i="1"/>
  <c r="AX191" i="1"/>
  <c r="AX192" i="1"/>
  <c r="AX193" i="1"/>
  <c r="AX194" i="1"/>
  <c r="AX195" i="1"/>
  <c r="AX196" i="1"/>
  <c r="AX197" i="1"/>
  <c r="AX198" i="1"/>
  <c r="AX6" i="1"/>
  <c r="R705" i="2"/>
  <c r="H705" i="2"/>
  <c r="C705" i="2"/>
  <c r="X704" i="2"/>
  <c r="W704" i="2"/>
  <c r="U704" i="2" a="1"/>
  <c r="U704" i="2" s="1"/>
  <c r="N704" i="2"/>
  <c r="M704" i="2"/>
  <c r="K704" i="2" a="1"/>
  <c r="K704" i="2" s="1"/>
  <c r="X703" i="2"/>
  <c r="W703" i="2"/>
  <c r="U703" i="2" a="1"/>
  <c r="U703" i="2" s="1"/>
  <c r="N703" i="2"/>
  <c r="M703" i="2"/>
  <c r="K703" i="2" a="1"/>
  <c r="K703" i="2" s="1"/>
  <c r="X702" i="2"/>
  <c r="W702" i="2"/>
  <c r="U702" i="2" a="1"/>
  <c r="U702" i="2" s="1"/>
  <c r="N702" i="2"/>
  <c r="M702" i="2"/>
  <c r="K702" i="2" a="1"/>
  <c r="K702" i="2" s="1"/>
  <c r="X701" i="2"/>
  <c r="W701" i="2"/>
  <c r="U701" i="2" a="1"/>
  <c r="U701" i="2" s="1"/>
  <c r="N701" i="2"/>
  <c r="M701" i="2"/>
  <c r="K701" i="2" a="1"/>
  <c r="K701" i="2" s="1"/>
  <c r="X700" i="2"/>
  <c r="W700" i="2"/>
  <c r="U700" i="2" a="1"/>
  <c r="U700" i="2" s="1"/>
  <c r="N700" i="2"/>
  <c r="M700" i="2"/>
  <c r="K700" i="2" a="1"/>
  <c r="K700" i="2" s="1"/>
  <c r="X699" i="2"/>
  <c r="W699" i="2"/>
  <c r="U699" i="2" a="1"/>
  <c r="U699" i="2" s="1"/>
  <c r="N699" i="2"/>
  <c r="M699" i="2"/>
  <c r="K699" i="2" a="1"/>
  <c r="K699" i="2" s="1"/>
  <c r="X698" i="2"/>
  <c r="W698" i="2"/>
  <c r="U698" i="2" a="1"/>
  <c r="U698" i="2" s="1"/>
  <c r="N698" i="2"/>
  <c r="M698" i="2"/>
  <c r="K698" i="2" a="1"/>
  <c r="K698" i="2" s="1"/>
  <c r="X697" i="2"/>
  <c r="W697" i="2"/>
  <c r="U697" i="2" a="1"/>
  <c r="U697" i="2" s="1"/>
  <c r="N697" i="2"/>
  <c r="M697" i="2"/>
  <c r="K697" i="2" a="1"/>
  <c r="K697" i="2" s="1"/>
  <c r="X696" i="2"/>
  <c r="W696" i="2"/>
  <c r="U696" i="2" a="1"/>
  <c r="U696" i="2" s="1"/>
  <c r="N696" i="2"/>
  <c r="M696" i="2"/>
  <c r="K696" i="2" a="1"/>
  <c r="K696" i="2" s="1"/>
  <c r="X695" i="2"/>
  <c r="W695" i="2"/>
  <c r="U695" i="2" a="1"/>
  <c r="U695" i="2" s="1"/>
  <c r="N695" i="2"/>
  <c r="M695" i="2"/>
  <c r="K695" i="2" a="1"/>
  <c r="K695" i="2" s="1"/>
  <c r="X694" i="2"/>
  <c r="W694" i="2"/>
  <c r="U694" i="2" a="1"/>
  <c r="U694" i="2" s="1"/>
  <c r="N694" i="2"/>
  <c r="M694" i="2"/>
  <c r="K694" i="2" a="1"/>
  <c r="K694" i="2" s="1"/>
  <c r="X693" i="2"/>
  <c r="W693" i="2"/>
  <c r="U693" i="2" a="1"/>
  <c r="U693" i="2" s="1"/>
  <c r="N693" i="2"/>
  <c r="M693" i="2"/>
  <c r="K693" i="2" a="1"/>
  <c r="K693" i="2" s="1"/>
  <c r="X692" i="2"/>
  <c r="W692" i="2"/>
  <c r="U692" i="2" a="1"/>
  <c r="U692" i="2" s="1"/>
  <c r="N692" i="2"/>
  <c r="M692" i="2"/>
  <c r="K692" i="2" a="1"/>
  <c r="K692" i="2" s="1"/>
  <c r="X691" i="2"/>
  <c r="W691" i="2"/>
  <c r="U691" i="2" a="1"/>
  <c r="U691" i="2" s="1"/>
  <c r="N691" i="2"/>
  <c r="M691" i="2"/>
  <c r="K691" i="2" a="1"/>
  <c r="K691" i="2" s="1"/>
  <c r="X690" i="2"/>
  <c r="W690" i="2"/>
  <c r="U690" i="2" a="1"/>
  <c r="U690" i="2" s="1"/>
  <c r="N690" i="2"/>
  <c r="M690" i="2"/>
  <c r="K690" i="2" a="1"/>
  <c r="K690" i="2" s="1"/>
  <c r="X689" i="2"/>
  <c r="W689" i="2"/>
  <c r="U689" i="2" a="1"/>
  <c r="U689" i="2" s="1"/>
  <c r="N689" i="2"/>
  <c r="M689" i="2"/>
  <c r="K689" i="2" a="1"/>
  <c r="K689" i="2" s="1"/>
  <c r="X688" i="2"/>
  <c r="W688" i="2"/>
  <c r="U688" i="2" a="1"/>
  <c r="U688" i="2" s="1"/>
  <c r="N688" i="2"/>
  <c r="M688" i="2"/>
  <c r="K688" i="2" a="1"/>
  <c r="K688" i="2" s="1"/>
  <c r="X687" i="2"/>
  <c r="W687" i="2"/>
  <c r="U687" i="2" a="1"/>
  <c r="U687" i="2" s="1"/>
  <c r="N687" i="2"/>
  <c r="M687" i="2"/>
  <c r="K687" i="2" a="1"/>
  <c r="K687" i="2" s="1"/>
  <c r="X686" i="2"/>
  <c r="W686" i="2"/>
  <c r="U686" i="2" a="1"/>
  <c r="U686" i="2" s="1"/>
  <c r="N686" i="2"/>
  <c r="M686" i="2"/>
  <c r="K686" i="2" a="1"/>
  <c r="K686" i="2" s="1"/>
  <c r="X685" i="2"/>
  <c r="W685" i="2"/>
  <c r="U685" i="2" a="1"/>
  <c r="U685" i="2" s="1"/>
  <c r="N685" i="2"/>
  <c r="M685" i="2"/>
  <c r="K685" i="2" a="1"/>
  <c r="K685" i="2" s="1"/>
  <c r="X684" i="2"/>
  <c r="W684" i="2"/>
  <c r="U684" i="2" a="1"/>
  <c r="U684" i="2" s="1"/>
  <c r="N684" i="2"/>
  <c r="M684" i="2"/>
  <c r="K684" i="2" a="1"/>
  <c r="K684" i="2" s="1"/>
  <c r="X683" i="2"/>
  <c r="W683" i="2"/>
  <c r="U683" i="2" a="1"/>
  <c r="U683" i="2" s="1"/>
  <c r="N683" i="2"/>
  <c r="M683" i="2"/>
  <c r="K683" i="2" a="1"/>
  <c r="K683" i="2" s="1"/>
  <c r="X682" i="2"/>
  <c r="W682" i="2"/>
  <c r="U682" i="2" a="1"/>
  <c r="U682" i="2" s="1"/>
  <c r="N682" i="2"/>
  <c r="M682" i="2"/>
  <c r="K682" i="2" a="1"/>
  <c r="K682" i="2" s="1"/>
  <c r="X681" i="2"/>
  <c r="W681" i="2"/>
  <c r="U681" i="2" a="1"/>
  <c r="U681" i="2" s="1"/>
  <c r="N681" i="2"/>
  <c r="M681" i="2"/>
  <c r="K681" i="2" a="1"/>
  <c r="K681" i="2" s="1"/>
  <c r="X680" i="2"/>
  <c r="W680" i="2"/>
  <c r="U680" i="2" a="1"/>
  <c r="U680" i="2" s="1"/>
  <c r="N680" i="2"/>
  <c r="M680" i="2"/>
  <c r="K680" i="2" a="1"/>
  <c r="K680" i="2" s="1"/>
  <c r="X679" i="2"/>
  <c r="W679" i="2"/>
  <c r="U679" i="2" a="1"/>
  <c r="U679" i="2" s="1"/>
  <c r="N679" i="2"/>
  <c r="M679" i="2"/>
  <c r="K679" i="2" a="1"/>
  <c r="K679" i="2" s="1"/>
  <c r="X678" i="2"/>
  <c r="W678" i="2"/>
  <c r="U678" i="2" a="1"/>
  <c r="U678" i="2" s="1"/>
  <c r="N678" i="2"/>
  <c r="M678" i="2"/>
  <c r="K678" i="2" a="1"/>
  <c r="K678" i="2" s="1"/>
  <c r="X677" i="2"/>
  <c r="W677" i="2"/>
  <c r="U677" i="2" a="1"/>
  <c r="U677" i="2" s="1"/>
  <c r="N677" i="2"/>
  <c r="M677" i="2"/>
  <c r="K677" i="2" a="1"/>
  <c r="K677" i="2" s="1"/>
  <c r="X676" i="2"/>
  <c r="W676" i="2"/>
  <c r="U676" i="2" a="1"/>
  <c r="U676" i="2" s="1"/>
  <c r="N676" i="2"/>
  <c r="M676" i="2"/>
  <c r="K676" i="2" a="1"/>
  <c r="K676" i="2" s="1"/>
  <c r="X675" i="2"/>
  <c r="W675" i="2"/>
  <c r="U675" i="2" a="1"/>
  <c r="U675" i="2" s="1"/>
  <c r="N675" i="2"/>
  <c r="M675" i="2"/>
  <c r="K675" i="2" a="1"/>
  <c r="K675" i="2" s="1"/>
  <c r="X674" i="2"/>
  <c r="W674" i="2"/>
  <c r="U674" i="2" a="1"/>
  <c r="U674" i="2" s="1"/>
  <c r="N674" i="2"/>
  <c r="M674" i="2"/>
  <c r="K674" i="2" a="1"/>
  <c r="K674" i="2" s="1"/>
  <c r="X673" i="2"/>
  <c r="W673" i="2"/>
  <c r="U673" i="2" a="1"/>
  <c r="U673" i="2" s="1"/>
  <c r="N673" i="2"/>
  <c r="M673" i="2"/>
  <c r="K673" i="2" a="1"/>
  <c r="K673" i="2" s="1"/>
  <c r="X672" i="2"/>
  <c r="W672" i="2"/>
  <c r="U672" i="2" a="1"/>
  <c r="U672" i="2" s="1"/>
  <c r="N672" i="2"/>
  <c r="M672" i="2"/>
  <c r="K672" i="2" a="1"/>
  <c r="K672" i="2" s="1"/>
  <c r="X671" i="2"/>
  <c r="W671" i="2"/>
  <c r="U671" i="2" a="1"/>
  <c r="U671" i="2" s="1"/>
  <c r="N671" i="2"/>
  <c r="M671" i="2"/>
  <c r="K671" i="2" a="1"/>
  <c r="K671" i="2" s="1"/>
  <c r="X670" i="2"/>
  <c r="W670" i="2"/>
  <c r="U670" i="2" a="1"/>
  <c r="U670" i="2" s="1"/>
  <c r="N670" i="2"/>
  <c r="M670" i="2"/>
  <c r="K670" i="2" a="1"/>
  <c r="K670" i="2" s="1"/>
  <c r="X669" i="2"/>
  <c r="W669" i="2"/>
  <c r="U669" i="2" a="1"/>
  <c r="U669" i="2" s="1"/>
  <c r="N669" i="2"/>
  <c r="M669" i="2"/>
  <c r="K669" i="2" a="1"/>
  <c r="K669" i="2" s="1"/>
  <c r="X668" i="2"/>
  <c r="W668" i="2"/>
  <c r="U668" i="2" a="1"/>
  <c r="U668" i="2" s="1"/>
  <c r="N668" i="2"/>
  <c r="M668" i="2"/>
  <c r="K668" i="2" a="1"/>
  <c r="K668" i="2" s="1"/>
  <c r="X667" i="2"/>
  <c r="W667" i="2"/>
  <c r="U667" i="2" a="1"/>
  <c r="U667" i="2" s="1"/>
  <c r="N667" i="2"/>
  <c r="M667" i="2"/>
  <c r="K667" i="2" a="1"/>
  <c r="K667" i="2" s="1"/>
  <c r="X666" i="2"/>
  <c r="W666" i="2"/>
  <c r="U666" i="2" a="1"/>
  <c r="U666" i="2" s="1"/>
  <c r="N666" i="2"/>
  <c r="M666" i="2"/>
  <c r="K666" i="2" a="1"/>
  <c r="K666" i="2" s="1"/>
  <c r="X665" i="2"/>
  <c r="W665" i="2"/>
  <c r="U665" i="2" a="1"/>
  <c r="U665" i="2" s="1"/>
  <c r="N665" i="2"/>
  <c r="M665" i="2"/>
  <c r="K665" i="2" a="1"/>
  <c r="K665" i="2" s="1"/>
  <c r="X664" i="2"/>
  <c r="W664" i="2"/>
  <c r="U664" i="2" a="1"/>
  <c r="U664" i="2" s="1"/>
  <c r="N664" i="2"/>
  <c r="M664" i="2"/>
  <c r="K664" i="2" a="1"/>
  <c r="K664" i="2" s="1"/>
  <c r="X663" i="2"/>
  <c r="W663" i="2"/>
  <c r="U663" i="2" a="1"/>
  <c r="U663" i="2" s="1"/>
  <c r="N663" i="2"/>
  <c r="M663" i="2"/>
  <c r="K663" i="2" a="1"/>
  <c r="K663" i="2" s="1"/>
  <c r="X662" i="2"/>
  <c r="W662" i="2"/>
  <c r="U662" i="2" a="1"/>
  <c r="U662" i="2" s="1"/>
  <c r="N662" i="2"/>
  <c r="M662" i="2"/>
  <c r="K662" i="2" a="1"/>
  <c r="K662" i="2" s="1"/>
  <c r="X661" i="2"/>
  <c r="W661" i="2"/>
  <c r="U661" i="2" a="1"/>
  <c r="U661" i="2" s="1"/>
  <c r="N661" i="2"/>
  <c r="M661" i="2"/>
  <c r="K661" i="2" a="1"/>
  <c r="K661" i="2" s="1"/>
  <c r="X660" i="2"/>
  <c r="W660" i="2"/>
  <c r="U660" i="2" a="1"/>
  <c r="U660" i="2" s="1"/>
  <c r="N660" i="2"/>
  <c r="M660" i="2"/>
  <c r="K660" i="2" a="1"/>
  <c r="K660" i="2" s="1"/>
  <c r="X659" i="2"/>
  <c r="W659" i="2"/>
  <c r="U659" i="2" a="1"/>
  <c r="U659" i="2" s="1"/>
  <c r="N659" i="2"/>
  <c r="M659" i="2"/>
  <c r="K659" i="2" a="1"/>
  <c r="K659" i="2" s="1"/>
  <c r="X658" i="2"/>
  <c r="W658" i="2"/>
  <c r="U658" i="2" a="1"/>
  <c r="U658" i="2" s="1"/>
  <c r="N658" i="2"/>
  <c r="M658" i="2"/>
  <c r="K658" i="2" a="1"/>
  <c r="K658" i="2" s="1"/>
  <c r="X657" i="2"/>
  <c r="W657" i="2"/>
  <c r="U657" i="2" a="1"/>
  <c r="U657" i="2" s="1"/>
  <c r="N657" i="2"/>
  <c r="M657" i="2"/>
  <c r="K657" i="2" a="1"/>
  <c r="K657" i="2" s="1"/>
  <c r="X656" i="2"/>
  <c r="W656" i="2"/>
  <c r="U656" i="2" a="1"/>
  <c r="U656" i="2" s="1"/>
  <c r="N656" i="2"/>
  <c r="M656" i="2"/>
  <c r="K656" i="2" a="1"/>
  <c r="K656" i="2" s="1"/>
  <c r="X655" i="2"/>
  <c r="W655" i="2"/>
  <c r="U655" i="2" a="1"/>
  <c r="U655" i="2" s="1"/>
  <c r="N655" i="2"/>
  <c r="M655" i="2"/>
  <c r="K655" i="2" a="1"/>
  <c r="K655" i="2" s="1"/>
  <c r="X654" i="2"/>
  <c r="W654" i="2"/>
  <c r="U654" i="2" a="1"/>
  <c r="U654" i="2" s="1"/>
  <c r="N654" i="2"/>
  <c r="M654" i="2"/>
  <c r="K654" i="2" a="1"/>
  <c r="K654" i="2" s="1"/>
  <c r="X653" i="2"/>
  <c r="W653" i="2"/>
  <c r="U653" i="2" a="1"/>
  <c r="U653" i="2" s="1"/>
  <c r="N653" i="2"/>
  <c r="M653" i="2"/>
  <c r="K653" i="2" a="1"/>
  <c r="K653" i="2" s="1"/>
  <c r="X652" i="2"/>
  <c r="W652" i="2"/>
  <c r="U652" i="2" a="1"/>
  <c r="U652" i="2" s="1"/>
  <c r="N652" i="2"/>
  <c r="M652" i="2"/>
  <c r="K652" i="2" a="1"/>
  <c r="K652" i="2" s="1"/>
  <c r="X651" i="2"/>
  <c r="W651" i="2"/>
  <c r="U651" i="2" a="1"/>
  <c r="U651" i="2" s="1"/>
  <c r="N651" i="2"/>
  <c r="M651" i="2"/>
  <c r="K651" i="2" a="1"/>
  <c r="K651" i="2" s="1"/>
  <c r="X650" i="2"/>
  <c r="W650" i="2"/>
  <c r="U650" i="2" a="1"/>
  <c r="U650" i="2" s="1"/>
  <c r="N650" i="2"/>
  <c r="M650" i="2"/>
  <c r="K650" i="2" a="1"/>
  <c r="K650" i="2" s="1"/>
  <c r="X649" i="2"/>
  <c r="W649" i="2"/>
  <c r="U649" i="2" a="1"/>
  <c r="U649" i="2" s="1"/>
  <c r="N649" i="2"/>
  <c r="M649" i="2"/>
  <c r="K649" i="2" a="1"/>
  <c r="K649" i="2" s="1"/>
  <c r="X648" i="2"/>
  <c r="W648" i="2"/>
  <c r="U648" i="2" a="1"/>
  <c r="U648" i="2" s="1"/>
  <c r="N648" i="2"/>
  <c r="M648" i="2"/>
  <c r="K648" i="2" a="1"/>
  <c r="K648" i="2" s="1"/>
  <c r="X647" i="2"/>
  <c r="W647" i="2"/>
  <c r="U647" i="2" a="1"/>
  <c r="U647" i="2" s="1"/>
  <c r="N647" i="2"/>
  <c r="M647" i="2"/>
  <c r="K647" i="2" a="1"/>
  <c r="K647" i="2" s="1"/>
  <c r="X646" i="2"/>
  <c r="W646" i="2"/>
  <c r="U646" i="2" a="1"/>
  <c r="U646" i="2" s="1"/>
  <c r="N646" i="2"/>
  <c r="M646" i="2"/>
  <c r="K646" i="2" a="1"/>
  <c r="K646" i="2" s="1"/>
  <c r="X645" i="2"/>
  <c r="W645" i="2"/>
  <c r="U645" i="2" a="1"/>
  <c r="U645" i="2" s="1"/>
  <c r="N645" i="2"/>
  <c r="M645" i="2"/>
  <c r="K645" i="2" a="1"/>
  <c r="K645" i="2" s="1"/>
  <c r="X644" i="2"/>
  <c r="W644" i="2"/>
  <c r="U644" i="2" a="1"/>
  <c r="U644" i="2" s="1"/>
  <c r="N644" i="2"/>
  <c r="M644" i="2"/>
  <c r="K644" i="2" a="1"/>
  <c r="K644" i="2" s="1"/>
  <c r="X643" i="2"/>
  <c r="W643" i="2"/>
  <c r="U643" i="2" a="1"/>
  <c r="U643" i="2" s="1"/>
  <c r="N643" i="2"/>
  <c r="M643" i="2"/>
  <c r="K643" i="2" a="1"/>
  <c r="K643" i="2" s="1"/>
  <c r="X642" i="2"/>
  <c r="W642" i="2"/>
  <c r="U642" i="2" a="1"/>
  <c r="U642" i="2" s="1"/>
  <c r="N642" i="2"/>
  <c r="M642" i="2"/>
  <c r="K642" i="2" a="1"/>
  <c r="K642" i="2" s="1"/>
  <c r="X641" i="2"/>
  <c r="W641" i="2"/>
  <c r="U641" i="2" a="1"/>
  <c r="U641" i="2" s="1"/>
  <c r="N641" i="2"/>
  <c r="M641" i="2"/>
  <c r="K641" i="2" a="1"/>
  <c r="K641" i="2" s="1"/>
  <c r="X640" i="2"/>
  <c r="W640" i="2"/>
  <c r="U640" i="2" a="1"/>
  <c r="U640" i="2" s="1"/>
  <c r="N640" i="2"/>
  <c r="M640" i="2"/>
  <c r="K640" i="2" a="1"/>
  <c r="K640" i="2" s="1"/>
  <c r="X639" i="2"/>
  <c r="W639" i="2"/>
  <c r="U639" i="2" a="1"/>
  <c r="U639" i="2" s="1"/>
  <c r="N639" i="2"/>
  <c r="M639" i="2"/>
  <c r="K639" i="2" a="1"/>
  <c r="K639" i="2" s="1"/>
  <c r="X638" i="2"/>
  <c r="W638" i="2"/>
  <c r="U638" i="2" a="1"/>
  <c r="U638" i="2" s="1"/>
  <c r="N638" i="2"/>
  <c r="M638" i="2"/>
  <c r="K638" i="2" a="1"/>
  <c r="K638" i="2" s="1"/>
  <c r="X637" i="2"/>
  <c r="W637" i="2"/>
  <c r="U637" i="2" a="1"/>
  <c r="U637" i="2" s="1"/>
  <c r="N637" i="2"/>
  <c r="M637" i="2"/>
  <c r="K637" i="2" a="1"/>
  <c r="K637" i="2" s="1"/>
  <c r="X636" i="2"/>
  <c r="W636" i="2"/>
  <c r="U636" i="2" a="1"/>
  <c r="U636" i="2" s="1"/>
  <c r="N636" i="2"/>
  <c r="M636" i="2"/>
  <c r="K636" i="2" a="1"/>
  <c r="K636" i="2" s="1"/>
  <c r="X635" i="2"/>
  <c r="W635" i="2"/>
  <c r="U635" i="2" a="1"/>
  <c r="U635" i="2" s="1"/>
  <c r="N635" i="2"/>
  <c r="M635" i="2"/>
  <c r="K635" i="2" a="1"/>
  <c r="K635" i="2" s="1"/>
  <c r="X634" i="2"/>
  <c r="W634" i="2"/>
  <c r="U634" i="2" a="1"/>
  <c r="U634" i="2" s="1"/>
  <c r="N634" i="2"/>
  <c r="M634" i="2"/>
  <c r="K634" i="2" a="1"/>
  <c r="K634" i="2" s="1"/>
  <c r="X633" i="2"/>
  <c r="W633" i="2"/>
  <c r="U633" i="2" a="1"/>
  <c r="U633" i="2" s="1"/>
  <c r="N633" i="2"/>
  <c r="M633" i="2"/>
  <c r="K633" i="2" a="1"/>
  <c r="K633" i="2" s="1"/>
  <c r="X632" i="2"/>
  <c r="W632" i="2"/>
  <c r="U632" i="2" a="1"/>
  <c r="U632" i="2" s="1"/>
  <c r="N632" i="2"/>
  <c r="M632" i="2"/>
  <c r="K632" i="2" a="1"/>
  <c r="K632" i="2" s="1"/>
  <c r="X631" i="2"/>
  <c r="W631" i="2"/>
  <c r="U631" i="2" a="1"/>
  <c r="U631" i="2" s="1"/>
  <c r="N631" i="2"/>
  <c r="M631" i="2"/>
  <c r="K631" i="2" a="1"/>
  <c r="K631" i="2" s="1"/>
  <c r="X630" i="2"/>
  <c r="W630" i="2"/>
  <c r="U630" i="2" a="1"/>
  <c r="U630" i="2" s="1"/>
  <c r="N630" i="2"/>
  <c r="M630" i="2"/>
  <c r="K630" i="2" a="1"/>
  <c r="K630" i="2" s="1"/>
  <c r="X629" i="2"/>
  <c r="W629" i="2"/>
  <c r="U629" i="2" a="1"/>
  <c r="U629" i="2" s="1"/>
  <c r="N629" i="2"/>
  <c r="M629" i="2"/>
  <c r="K629" i="2" a="1"/>
  <c r="K629" i="2" s="1"/>
  <c r="X628" i="2"/>
  <c r="W628" i="2"/>
  <c r="U628" i="2" a="1"/>
  <c r="U628" i="2" s="1"/>
  <c r="N628" i="2"/>
  <c r="M628" i="2"/>
  <c r="K628" i="2" a="1"/>
  <c r="K628" i="2" s="1"/>
  <c r="X627" i="2"/>
  <c r="W627" i="2"/>
  <c r="U627" i="2" a="1"/>
  <c r="U627" i="2" s="1"/>
  <c r="N627" i="2"/>
  <c r="M627" i="2"/>
  <c r="K627" i="2" a="1"/>
  <c r="K627" i="2" s="1"/>
  <c r="X626" i="2"/>
  <c r="W626" i="2"/>
  <c r="U626" i="2" a="1"/>
  <c r="U626" i="2" s="1"/>
  <c r="N626" i="2"/>
  <c r="M626" i="2"/>
  <c r="K626" i="2" a="1"/>
  <c r="K626" i="2" s="1"/>
  <c r="X625" i="2"/>
  <c r="W625" i="2"/>
  <c r="U625" i="2" a="1"/>
  <c r="U625" i="2" s="1"/>
  <c r="N625" i="2"/>
  <c r="M625" i="2"/>
  <c r="K625" i="2" a="1"/>
  <c r="K625" i="2" s="1"/>
  <c r="X624" i="2"/>
  <c r="W624" i="2"/>
  <c r="U624" i="2" a="1"/>
  <c r="U624" i="2" s="1"/>
  <c r="N624" i="2"/>
  <c r="M624" i="2"/>
  <c r="K624" i="2" a="1"/>
  <c r="K624" i="2" s="1"/>
  <c r="X623" i="2"/>
  <c r="W623" i="2"/>
  <c r="U623" i="2" a="1"/>
  <c r="U623" i="2" s="1"/>
  <c r="N623" i="2"/>
  <c r="M623" i="2"/>
  <c r="K623" i="2" a="1"/>
  <c r="K623" i="2" s="1"/>
  <c r="X622" i="2"/>
  <c r="W622" i="2"/>
  <c r="U622" i="2" a="1"/>
  <c r="U622" i="2" s="1"/>
  <c r="N622" i="2"/>
  <c r="M622" i="2"/>
  <c r="K622" i="2" a="1"/>
  <c r="K622" i="2" s="1"/>
  <c r="X621" i="2"/>
  <c r="W621" i="2"/>
  <c r="U621" i="2" a="1"/>
  <c r="U621" i="2" s="1"/>
  <c r="N621" i="2"/>
  <c r="M621" i="2"/>
  <c r="K621" i="2" a="1"/>
  <c r="K621" i="2" s="1"/>
  <c r="X620" i="2"/>
  <c r="W620" i="2"/>
  <c r="U620" i="2" a="1"/>
  <c r="U620" i="2" s="1"/>
  <c r="N620" i="2"/>
  <c r="M620" i="2"/>
  <c r="K620" i="2" a="1"/>
  <c r="K620" i="2" s="1"/>
  <c r="X619" i="2"/>
  <c r="W619" i="2"/>
  <c r="U619" i="2" a="1"/>
  <c r="U619" i="2" s="1"/>
  <c r="N619" i="2"/>
  <c r="M619" i="2"/>
  <c r="K619" i="2" a="1"/>
  <c r="K619" i="2" s="1"/>
  <c r="X618" i="2"/>
  <c r="W618" i="2"/>
  <c r="U618" i="2" a="1"/>
  <c r="U618" i="2" s="1"/>
  <c r="N618" i="2"/>
  <c r="M618" i="2"/>
  <c r="K618" i="2" a="1"/>
  <c r="K618" i="2" s="1"/>
  <c r="X617" i="2"/>
  <c r="W617" i="2"/>
  <c r="U617" i="2" a="1"/>
  <c r="U617" i="2" s="1"/>
  <c r="N617" i="2"/>
  <c r="M617" i="2"/>
  <c r="K617" i="2" a="1"/>
  <c r="K617" i="2" s="1"/>
  <c r="X616" i="2"/>
  <c r="W616" i="2"/>
  <c r="U616" i="2" a="1"/>
  <c r="U616" i="2" s="1"/>
  <c r="N616" i="2"/>
  <c r="M616" i="2"/>
  <c r="K616" i="2" a="1"/>
  <c r="K616" i="2" s="1"/>
  <c r="X615" i="2"/>
  <c r="W615" i="2"/>
  <c r="U615" i="2" a="1"/>
  <c r="U615" i="2" s="1"/>
  <c r="N615" i="2"/>
  <c r="M615" i="2"/>
  <c r="K615" i="2" a="1"/>
  <c r="K615" i="2" s="1"/>
  <c r="X614" i="2"/>
  <c r="W614" i="2"/>
  <c r="U614" i="2" a="1"/>
  <c r="U614" i="2" s="1"/>
  <c r="N614" i="2"/>
  <c r="M614" i="2"/>
  <c r="K614" i="2" a="1"/>
  <c r="K614" i="2" s="1"/>
  <c r="X613" i="2"/>
  <c r="W613" i="2"/>
  <c r="U613" i="2" a="1"/>
  <c r="U613" i="2" s="1"/>
  <c r="N613" i="2"/>
  <c r="M613" i="2"/>
  <c r="K613" i="2" a="1"/>
  <c r="K613" i="2" s="1"/>
  <c r="X612" i="2"/>
  <c r="W612" i="2"/>
  <c r="U612" i="2" a="1"/>
  <c r="U612" i="2" s="1"/>
  <c r="N612" i="2"/>
  <c r="M612" i="2"/>
  <c r="K612" i="2" a="1"/>
  <c r="K612" i="2" s="1"/>
  <c r="X611" i="2"/>
  <c r="W611" i="2"/>
  <c r="U611" i="2" a="1"/>
  <c r="U611" i="2" s="1"/>
  <c r="N611" i="2"/>
  <c r="M611" i="2"/>
  <c r="K611" i="2" a="1"/>
  <c r="K611" i="2" s="1"/>
  <c r="X610" i="2"/>
  <c r="W610" i="2"/>
  <c r="U610" i="2" a="1"/>
  <c r="U610" i="2" s="1"/>
  <c r="N610" i="2"/>
  <c r="M610" i="2"/>
  <c r="K610" i="2" a="1"/>
  <c r="K610" i="2" s="1"/>
  <c r="X609" i="2"/>
  <c r="W609" i="2"/>
  <c r="U609" i="2" a="1"/>
  <c r="U609" i="2" s="1"/>
  <c r="N609" i="2"/>
  <c r="M609" i="2"/>
  <c r="K609" i="2" a="1"/>
  <c r="K609" i="2" s="1"/>
  <c r="X608" i="2"/>
  <c r="W608" i="2"/>
  <c r="U608" i="2" a="1"/>
  <c r="U608" i="2" s="1"/>
  <c r="N608" i="2"/>
  <c r="M608" i="2"/>
  <c r="K608" i="2" a="1"/>
  <c r="K608" i="2" s="1"/>
  <c r="X607" i="2"/>
  <c r="W607" i="2"/>
  <c r="U607" i="2" a="1"/>
  <c r="U607" i="2" s="1"/>
  <c r="N607" i="2"/>
  <c r="M607" i="2"/>
  <c r="K607" i="2" a="1"/>
  <c r="K607" i="2" s="1"/>
  <c r="X606" i="2"/>
  <c r="W606" i="2"/>
  <c r="U606" i="2" a="1"/>
  <c r="U606" i="2" s="1"/>
  <c r="N606" i="2"/>
  <c r="M606" i="2"/>
  <c r="K606" i="2" a="1"/>
  <c r="K606" i="2" s="1"/>
  <c r="X605" i="2"/>
  <c r="W605" i="2"/>
  <c r="U605" i="2" a="1"/>
  <c r="U605" i="2" s="1"/>
  <c r="N605" i="2"/>
  <c r="M605" i="2"/>
  <c r="K605" i="2" a="1"/>
  <c r="K605" i="2" s="1"/>
  <c r="X604" i="2"/>
  <c r="W604" i="2"/>
  <c r="U604" i="2" a="1"/>
  <c r="U604" i="2" s="1"/>
  <c r="N604" i="2"/>
  <c r="M604" i="2"/>
  <c r="K604" i="2" a="1"/>
  <c r="K604" i="2" s="1"/>
  <c r="X603" i="2"/>
  <c r="W603" i="2"/>
  <c r="U603" i="2" a="1"/>
  <c r="U603" i="2" s="1"/>
  <c r="N603" i="2"/>
  <c r="M603" i="2"/>
  <c r="K603" i="2" a="1"/>
  <c r="K603" i="2" s="1"/>
  <c r="X602" i="2"/>
  <c r="W602" i="2"/>
  <c r="U602" i="2" a="1"/>
  <c r="U602" i="2" s="1"/>
  <c r="N602" i="2"/>
  <c r="M602" i="2"/>
  <c r="K602" i="2" a="1"/>
  <c r="K602" i="2" s="1"/>
  <c r="X601" i="2"/>
  <c r="W601" i="2"/>
  <c r="U601" i="2" a="1"/>
  <c r="U601" i="2" s="1"/>
  <c r="N601" i="2"/>
  <c r="M601" i="2"/>
  <c r="K601" i="2" a="1"/>
  <c r="K601" i="2" s="1"/>
  <c r="X600" i="2"/>
  <c r="W600" i="2"/>
  <c r="U600" i="2" a="1"/>
  <c r="U600" i="2" s="1"/>
  <c r="N600" i="2"/>
  <c r="M600" i="2"/>
  <c r="K600" i="2" a="1"/>
  <c r="K600" i="2" s="1"/>
  <c r="X599" i="2"/>
  <c r="W599" i="2"/>
  <c r="U599" i="2" a="1"/>
  <c r="U599" i="2" s="1"/>
  <c r="N599" i="2"/>
  <c r="M599" i="2"/>
  <c r="K599" i="2" a="1"/>
  <c r="K599" i="2" s="1"/>
  <c r="X598" i="2"/>
  <c r="W598" i="2"/>
  <c r="U598" i="2" a="1"/>
  <c r="U598" i="2" s="1"/>
  <c r="N598" i="2"/>
  <c r="M598" i="2"/>
  <c r="K598" i="2" a="1"/>
  <c r="K598" i="2" s="1"/>
  <c r="X597" i="2"/>
  <c r="W597" i="2"/>
  <c r="U597" i="2" a="1"/>
  <c r="U597" i="2" s="1"/>
  <c r="N597" i="2"/>
  <c r="M597" i="2"/>
  <c r="K597" i="2" a="1"/>
  <c r="K597" i="2" s="1"/>
  <c r="X596" i="2"/>
  <c r="W596" i="2"/>
  <c r="U596" i="2" a="1"/>
  <c r="U596" i="2" s="1"/>
  <c r="N596" i="2"/>
  <c r="M596" i="2"/>
  <c r="K596" i="2" a="1"/>
  <c r="K596" i="2" s="1"/>
  <c r="X595" i="2"/>
  <c r="W595" i="2"/>
  <c r="U595" i="2" a="1"/>
  <c r="U595" i="2" s="1"/>
  <c r="N595" i="2"/>
  <c r="M595" i="2"/>
  <c r="K595" i="2" a="1"/>
  <c r="K595" i="2" s="1"/>
  <c r="X594" i="2"/>
  <c r="W594" i="2"/>
  <c r="U594" i="2" a="1"/>
  <c r="U594" i="2" s="1"/>
  <c r="N594" i="2"/>
  <c r="M594" i="2"/>
  <c r="K594" i="2" a="1"/>
  <c r="K594" i="2" s="1"/>
  <c r="X593" i="2"/>
  <c r="W593" i="2"/>
  <c r="U593" i="2" a="1"/>
  <c r="U593" i="2" s="1"/>
  <c r="N593" i="2"/>
  <c r="M593" i="2"/>
  <c r="K593" i="2" a="1"/>
  <c r="K593" i="2" s="1"/>
  <c r="X592" i="2"/>
  <c r="W592" i="2"/>
  <c r="U592" i="2" a="1"/>
  <c r="U592" i="2" s="1"/>
  <c r="N592" i="2"/>
  <c r="M592" i="2"/>
  <c r="K592" i="2" a="1"/>
  <c r="K592" i="2" s="1"/>
  <c r="X591" i="2"/>
  <c r="W591" i="2"/>
  <c r="U591" i="2" a="1"/>
  <c r="U591" i="2" s="1"/>
  <c r="N591" i="2"/>
  <c r="M591" i="2"/>
  <c r="K591" i="2" a="1"/>
  <c r="K591" i="2" s="1"/>
  <c r="X590" i="2"/>
  <c r="W590" i="2"/>
  <c r="U590" i="2" a="1"/>
  <c r="U590" i="2" s="1"/>
  <c r="N590" i="2"/>
  <c r="M590" i="2"/>
  <c r="K590" i="2" a="1"/>
  <c r="K590" i="2" s="1"/>
  <c r="X589" i="2"/>
  <c r="W589" i="2"/>
  <c r="U589" i="2" a="1"/>
  <c r="U589" i="2" s="1"/>
  <c r="N589" i="2"/>
  <c r="M589" i="2"/>
  <c r="K589" i="2" a="1"/>
  <c r="K589" i="2" s="1"/>
  <c r="X588" i="2"/>
  <c r="W588" i="2"/>
  <c r="U588" i="2" a="1"/>
  <c r="U588" i="2" s="1"/>
  <c r="N588" i="2"/>
  <c r="M588" i="2"/>
  <c r="K588" i="2" a="1"/>
  <c r="K588" i="2" s="1"/>
  <c r="X587" i="2"/>
  <c r="W587" i="2"/>
  <c r="U587" i="2" a="1"/>
  <c r="U587" i="2" s="1"/>
  <c r="N587" i="2"/>
  <c r="M587" i="2"/>
  <c r="K587" i="2" a="1"/>
  <c r="K587" i="2" s="1"/>
  <c r="X586" i="2"/>
  <c r="W586" i="2"/>
  <c r="U586" i="2" a="1"/>
  <c r="U586" i="2" s="1"/>
  <c r="N586" i="2"/>
  <c r="M586" i="2"/>
  <c r="K586" i="2" a="1"/>
  <c r="K586" i="2" s="1"/>
  <c r="X585" i="2"/>
  <c r="W585" i="2"/>
  <c r="U585" i="2" a="1"/>
  <c r="U585" i="2" s="1"/>
  <c r="N585" i="2"/>
  <c r="M585" i="2"/>
  <c r="K585" i="2" a="1"/>
  <c r="K585" i="2" s="1"/>
  <c r="X584" i="2"/>
  <c r="W584" i="2"/>
  <c r="U584" i="2" a="1"/>
  <c r="U584" i="2" s="1"/>
  <c r="N584" i="2"/>
  <c r="M584" i="2"/>
  <c r="K584" i="2" a="1"/>
  <c r="K584" i="2" s="1"/>
  <c r="X583" i="2"/>
  <c r="W583" i="2"/>
  <c r="U583" i="2" a="1"/>
  <c r="U583" i="2" s="1"/>
  <c r="N583" i="2"/>
  <c r="M583" i="2"/>
  <c r="K583" i="2" a="1"/>
  <c r="K583" i="2" s="1"/>
  <c r="X582" i="2"/>
  <c r="W582" i="2"/>
  <c r="U582" i="2" a="1"/>
  <c r="U582" i="2" s="1"/>
  <c r="N582" i="2"/>
  <c r="M582" i="2"/>
  <c r="K582" i="2" a="1"/>
  <c r="K582" i="2" s="1"/>
  <c r="X581" i="2"/>
  <c r="W581" i="2"/>
  <c r="U581" i="2" a="1"/>
  <c r="U581" i="2" s="1"/>
  <c r="N581" i="2"/>
  <c r="M581" i="2"/>
  <c r="K581" i="2" a="1"/>
  <c r="K581" i="2" s="1"/>
  <c r="X580" i="2"/>
  <c r="W580" i="2"/>
  <c r="U580" i="2" a="1"/>
  <c r="U580" i="2" s="1"/>
  <c r="N580" i="2"/>
  <c r="M580" i="2"/>
  <c r="K580" i="2" a="1"/>
  <c r="K580" i="2" s="1"/>
  <c r="X579" i="2"/>
  <c r="W579" i="2"/>
  <c r="U579" i="2" a="1"/>
  <c r="U579" i="2" s="1"/>
  <c r="N579" i="2"/>
  <c r="M579" i="2"/>
  <c r="K579" i="2" a="1"/>
  <c r="K579" i="2" s="1"/>
  <c r="X578" i="2"/>
  <c r="W578" i="2"/>
  <c r="U578" i="2" a="1"/>
  <c r="U578" i="2" s="1"/>
  <c r="N578" i="2"/>
  <c r="M578" i="2"/>
  <c r="K578" i="2" a="1"/>
  <c r="K578" i="2" s="1"/>
  <c r="X577" i="2"/>
  <c r="W577" i="2"/>
  <c r="U577" i="2" a="1"/>
  <c r="U577" i="2" s="1"/>
  <c r="N577" i="2"/>
  <c r="M577" i="2"/>
  <c r="K577" i="2" a="1"/>
  <c r="K577" i="2" s="1"/>
  <c r="X576" i="2"/>
  <c r="W576" i="2"/>
  <c r="U576" i="2" a="1"/>
  <c r="U576" i="2" s="1"/>
  <c r="N576" i="2"/>
  <c r="M576" i="2"/>
  <c r="K576" i="2" a="1"/>
  <c r="K576" i="2" s="1"/>
  <c r="X575" i="2"/>
  <c r="W575" i="2"/>
  <c r="U575" i="2" a="1"/>
  <c r="U575" i="2" s="1"/>
  <c r="N575" i="2"/>
  <c r="M575" i="2"/>
  <c r="K575" i="2" a="1"/>
  <c r="K575" i="2" s="1"/>
  <c r="X574" i="2"/>
  <c r="W574" i="2"/>
  <c r="U574" i="2" a="1"/>
  <c r="U574" i="2" s="1"/>
  <c r="N574" i="2"/>
  <c r="M574" i="2"/>
  <c r="K574" i="2" a="1"/>
  <c r="K574" i="2" s="1"/>
  <c r="X573" i="2"/>
  <c r="W573" i="2"/>
  <c r="U573" i="2" a="1"/>
  <c r="U573" i="2" s="1"/>
  <c r="N573" i="2"/>
  <c r="M573" i="2"/>
  <c r="K573" i="2" a="1"/>
  <c r="K573" i="2" s="1"/>
  <c r="X572" i="2"/>
  <c r="W572" i="2"/>
  <c r="U572" i="2" a="1"/>
  <c r="U572" i="2" s="1"/>
  <c r="N572" i="2"/>
  <c r="M572" i="2"/>
  <c r="K572" i="2" a="1"/>
  <c r="K572" i="2" s="1"/>
  <c r="X571" i="2"/>
  <c r="W571" i="2"/>
  <c r="U571" i="2" a="1"/>
  <c r="U571" i="2" s="1"/>
  <c r="N571" i="2"/>
  <c r="M571" i="2"/>
  <c r="K571" i="2" a="1"/>
  <c r="K571" i="2" s="1"/>
  <c r="X570" i="2"/>
  <c r="W570" i="2"/>
  <c r="U570" i="2" a="1"/>
  <c r="U570" i="2" s="1"/>
  <c r="N570" i="2"/>
  <c r="M570" i="2"/>
  <c r="K570" i="2" a="1"/>
  <c r="K570" i="2" s="1"/>
  <c r="X569" i="2"/>
  <c r="W569" i="2"/>
  <c r="U569" i="2" a="1"/>
  <c r="U569" i="2" s="1"/>
  <c r="N569" i="2"/>
  <c r="M569" i="2"/>
  <c r="K569" i="2" a="1"/>
  <c r="K569" i="2" s="1"/>
  <c r="X568" i="2"/>
  <c r="W568" i="2"/>
  <c r="U568" i="2" a="1"/>
  <c r="U568" i="2" s="1"/>
  <c r="N568" i="2"/>
  <c r="M568" i="2"/>
  <c r="K568" i="2" a="1"/>
  <c r="K568" i="2" s="1"/>
  <c r="X567" i="2"/>
  <c r="W567" i="2"/>
  <c r="U567" i="2" a="1"/>
  <c r="U567" i="2" s="1"/>
  <c r="N567" i="2"/>
  <c r="M567" i="2"/>
  <c r="K567" i="2" a="1"/>
  <c r="K567" i="2" s="1"/>
  <c r="X566" i="2"/>
  <c r="W566" i="2"/>
  <c r="U566" i="2" a="1"/>
  <c r="U566" i="2" s="1"/>
  <c r="N566" i="2"/>
  <c r="M566" i="2"/>
  <c r="K566" i="2" a="1"/>
  <c r="K566" i="2" s="1"/>
  <c r="X565" i="2"/>
  <c r="W565" i="2"/>
  <c r="U565" i="2" a="1"/>
  <c r="U565" i="2" s="1"/>
  <c r="N565" i="2"/>
  <c r="M565" i="2"/>
  <c r="K565" i="2" a="1"/>
  <c r="K565" i="2" s="1"/>
  <c r="X564" i="2"/>
  <c r="W564" i="2"/>
  <c r="U564" i="2" a="1"/>
  <c r="U564" i="2" s="1"/>
  <c r="N564" i="2"/>
  <c r="M564" i="2"/>
  <c r="K564" i="2" a="1"/>
  <c r="K564" i="2" s="1"/>
  <c r="X563" i="2"/>
  <c r="W563" i="2"/>
  <c r="U563" i="2" a="1"/>
  <c r="U563" i="2" s="1"/>
  <c r="N563" i="2"/>
  <c r="M563" i="2"/>
  <c r="K563" i="2" a="1"/>
  <c r="K563" i="2" s="1"/>
  <c r="X562" i="2"/>
  <c r="W562" i="2"/>
  <c r="U562" i="2" a="1"/>
  <c r="U562" i="2" s="1"/>
  <c r="N562" i="2"/>
  <c r="M562" i="2"/>
  <c r="K562" i="2" a="1"/>
  <c r="K562" i="2" s="1"/>
  <c r="X561" i="2"/>
  <c r="W561" i="2"/>
  <c r="U561" i="2" a="1"/>
  <c r="U561" i="2" s="1"/>
  <c r="N561" i="2"/>
  <c r="M561" i="2"/>
  <c r="K561" i="2" a="1"/>
  <c r="K561" i="2" s="1"/>
  <c r="X560" i="2"/>
  <c r="W560" i="2"/>
  <c r="U560" i="2" a="1"/>
  <c r="U560" i="2" s="1"/>
  <c r="N560" i="2"/>
  <c r="M560" i="2"/>
  <c r="K560" i="2" a="1"/>
  <c r="K560" i="2" s="1"/>
  <c r="X559" i="2"/>
  <c r="W559" i="2"/>
  <c r="U559" i="2" a="1"/>
  <c r="U559" i="2" s="1"/>
  <c r="N559" i="2"/>
  <c r="M559" i="2"/>
  <c r="K559" i="2" a="1"/>
  <c r="K559" i="2" s="1"/>
  <c r="X558" i="2"/>
  <c r="W558" i="2"/>
  <c r="U558" i="2" a="1"/>
  <c r="U558" i="2" s="1"/>
  <c r="N558" i="2"/>
  <c r="M558" i="2"/>
  <c r="K558" i="2" a="1"/>
  <c r="K558" i="2" s="1"/>
  <c r="X557" i="2"/>
  <c r="W557" i="2"/>
  <c r="U557" i="2" a="1"/>
  <c r="U557" i="2" s="1"/>
  <c r="N557" i="2"/>
  <c r="M557" i="2"/>
  <c r="K557" i="2" a="1"/>
  <c r="K557" i="2" s="1"/>
  <c r="X556" i="2"/>
  <c r="W556" i="2"/>
  <c r="U556" i="2" a="1"/>
  <c r="U556" i="2" s="1"/>
  <c r="N556" i="2"/>
  <c r="M556" i="2"/>
  <c r="K556" i="2" a="1"/>
  <c r="K556" i="2" s="1"/>
  <c r="X555" i="2"/>
  <c r="W555" i="2"/>
  <c r="U555" i="2" a="1"/>
  <c r="U555" i="2" s="1"/>
  <c r="N555" i="2"/>
  <c r="M555" i="2"/>
  <c r="K555" i="2" a="1"/>
  <c r="K555" i="2" s="1"/>
  <c r="X554" i="2"/>
  <c r="W554" i="2"/>
  <c r="U554" i="2" a="1"/>
  <c r="U554" i="2" s="1"/>
  <c r="N554" i="2"/>
  <c r="M554" i="2"/>
  <c r="K554" i="2" a="1"/>
  <c r="K554" i="2" s="1"/>
  <c r="X553" i="2"/>
  <c r="W553" i="2"/>
  <c r="U553" i="2" a="1"/>
  <c r="U553" i="2" s="1"/>
  <c r="N553" i="2"/>
  <c r="M553" i="2"/>
  <c r="K553" i="2" a="1"/>
  <c r="K553" i="2" s="1"/>
  <c r="X552" i="2"/>
  <c r="W552" i="2"/>
  <c r="U552" i="2" a="1"/>
  <c r="U552" i="2" s="1"/>
  <c r="N552" i="2"/>
  <c r="M552" i="2"/>
  <c r="K552" i="2" a="1"/>
  <c r="K552" i="2" s="1"/>
  <c r="X551" i="2"/>
  <c r="W551" i="2"/>
  <c r="U551" i="2" a="1"/>
  <c r="U551" i="2" s="1"/>
  <c r="N551" i="2"/>
  <c r="M551" i="2"/>
  <c r="K551" i="2" a="1"/>
  <c r="K551" i="2" s="1"/>
  <c r="X550" i="2"/>
  <c r="W550" i="2"/>
  <c r="U550" i="2" a="1"/>
  <c r="U550" i="2" s="1"/>
  <c r="N550" i="2"/>
  <c r="M550" i="2"/>
  <c r="K550" i="2" a="1"/>
  <c r="K550" i="2" s="1"/>
  <c r="X549" i="2"/>
  <c r="W549" i="2"/>
  <c r="U549" i="2" a="1"/>
  <c r="U549" i="2" s="1"/>
  <c r="N549" i="2"/>
  <c r="M549" i="2"/>
  <c r="K549" i="2" a="1"/>
  <c r="K549" i="2" s="1"/>
  <c r="X548" i="2"/>
  <c r="W548" i="2"/>
  <c r="U548" i="2" a="1"/>
  <c r="U548" i="2" s="1"/>
  <c r="N548" i="2"/>
  <c r="M548" i="2"/>
  <c r="K548" i="2" a="1"/>
  <c r="K548" i="2" s="1"/>
  <c r="X547" i="2"/>
  <c r="W547" i="2"/>
  <c r="U547" i="2" a="1"/>
  <c r="U547" i="2" s="1"/>
  <c r="N547" i="2"/>
  <c r="M547" i="2"/>
  <c r="K547" i="2" a="1"/>
  <c r="K547" i="2" s="1"/>
  <c r="X546" i="2"/>
  <c r="W546" i="2"/>
  <c r="U546" i="2" a="1"/>
  <c r="U546" i="2" s="1"/>
  <c r="N546" i="2"/>
  <c r="M546" i="2"/>
  <c r="K546" i="2" a="1"/>
  <c r="K546" i="2" s="1"/>
  <c r="X545" i="2"/>
  <c r="W545" i="2"/>
  <c r="U545" i="2" a="1"/>
  <c r="U545" i="2" s="1"/>
  <c r="N545" i="2"/>
  <c r="M545" i="2"/>
  <c r="K545" i="2" a="1"/>
  <c r="K545" i="2" s="1"/>
  <c r="X544" i="2"/>
  <c r="W544" i="2"/>
  <c r="U544" i="2" a="1"/>
  <c r="U544" i="2" s="1"/>
  <c r="N544" i="2"/>
  <c r="M544" i="2"/>
  <c r="K544" i="2" a="1"/>
  <c r="K544" i="2" s="1"/>
  <c r="X543" i="2"/>
  <c r="W543" i="2"/>
  <c r="U543" i="2" a="1"/>
  <c r="U543" i="2" s="1"/>
  <c r="N543" i="2"/>
  <c r="M543" i="2"/>
  <c r="K543" i="2" a="1"/>
  <c r="K543" i="2" s="1"/>
  <c r="X542" i="2"/>
  <c r="W542" i="2"/>
  <c r="U542" i="2" a="1"/>
  <c r="U542" i="2" s="1"/>
  <c r="N542" i="2"/>
  <c r="M542" i="2"/>
  <c r="K542" i="2" a="1"/>
  <c r="K542" i="2" s="1"/>
  <c r="X541" i="2"/>
  <c r="W541" i="2"/>
  <c r="U541" i="2" a="1"/>
  <c r="U541" i="2" s="1"/>
  <c r="N541" i="2"/>
  <c r="M541" i="2"/>
  <c r="K541" i="2" a="1"/>
  <c r="K541" i="2" s="1"/>
  <c r="X540" i="2"/>
  <c r="W540" i="2"/>
  <c r="U540" i="2" a="1"/>
  <c r="U540" i="2" s="1"/>
  <c r="N540" i="2"/>
  <c r="M540" i="2"/>
  <c r="K540" i="2" a="1"/>
  <c r="K540" i="2" s="1"/>
  <c r="X539" i="2"/>
  <c r="W539" i="2"/>
  <c r="U539" i="2" a="1"/>
  <c r="U539" i="2" s="1"/>
  <c r="N539" i="2"/>
  <c r="M539" i="2"/>
  <c r="K539" i="2" a="1"/>
  <c r="K539" i="2" s="1"/>
  <c r="X538" i="2"/>
  <c r="W538" i="2"/>
  <c r="U538" i="2" a="1"/>
  <c r="U538" i="2" s="1"/>
  <c r="N538" i="2"/>
  <c r="M538" i="2"/>
  <c r="K538" i="2" a="1"/>
  <c r="K538" i="2" s="1"/>
  <c r="X537" i="2"/>
  <c r="W537" i="2"/>
  <c r="U537" i="2" a="1"/>
  <c r="U537" i="2" s="1"/>
  <c r="N537" i="2"/>
  <c r="M537" i="2"/>
  <c r="K537" i="2" a="1"/>
  <c r="K537" i="2" s="1"/>
  <c r="X536" i="2"/>
  <c r="W536" i="2"/>
  <c r="U536" i="2" a="1"/>
  <c r="U536" i="2" s="1"/>
  <c r="N536" i="2"/>
  <c r="M536" i="2"/>
  <c r="K536" i="2" a="1"/>
  <c r="K536" i="2" s="1"/>
  <c r="X535" i="2"/>
  <c r="W535" i="2"/>
  <c r="U535" i="2" a="1"/>
  <c r="U535" i="2" s="1"/>
  <c r="N535" i="2"/>
  <c r="M535" i="2"/>
  <c r="K535" i="2" a="1"/>
  <c r="K535" i="2" s="1"/>
  <c r="X534" i="2"/>
  <c r="W534" i="2"/>
  <c r="U534" i="2" a="1"/>
  <c r="U534" i="2" s="1"/>
  <c r="N534" i="2"/>
  <c r="M534" i="2"/>
  <c r="K534" i="2" a="1"/>
  <c r="K534" i="2" s="1"/>
  <c r="X533" i="2"/>
  <c r="W533" i="2"/>
  <c r="U533" i="2" a="1"/>
  <c r="U533" i="2" s="1"/>
  <c r="N533" i="2"/>
  <c r="M533" i="2"/>
  <c r="K533" i="2" a="1"/>
  <c r="K533" i="2" s="1"/>
  <c r="X532" i="2"/>
  <c r="W532" i="2"/>
  <c r="U532" i="2" a="1"/>
  <c r="U532" i="2" s="1"/>
  <c r="N532" i="2"/>
  <c r="M532" i="2"/>
  <c r="K532" i="2" a="1"/>
  <c r="K532" i="2" s="1"/>
  <c r="X531" i="2"/>
  <c r="W531" i="2"/>
  <c r="U531" i="2" a="1"/>
  <c r="U531" i="2" s="1"/>
  <c r="N531" i="2"/>
  <c r="M531" i="2"/>
  <c r="K531" i="2" a="1"/>
  <c r="K531" i="2" s="1"/>
  <c r="X530" i="2"/>
  <c r="W530" i="2"/>
  <c r="U530" i="2" a="1"/>
  <c r="U530" i="2" s="1"/>
  <c r="N530" i="2"/>
  <c r="M530" i="2"/>
  <c r="K530" i="2" a="1"/>
  <c r="K530" i="2" s="1"/>
  <c r="X529" i="2"/>
  <c r="W529" i="2"/>
  <c r="U529" i="2" a="1"/>
  <c r="U529" i="2" s="1"/>
  <c r="N529" i="2"/>
  <c r="M529" i="2"/>
  <c r="K529" i="2" a="1"/>
  <c r="K529" i="2" s="1"/>
  <c r="X528" i="2"/>
  <c r="W528" i="2"/>
  <c r="U528" i="2" a="1"/>
  <c r="U528" i="2" s="1"/>
  <c r="N528" i="2"/>
  <c r="M528" i="2"/>
  <c r="K528" i="2" a="1"/>
  <c r="K528" i="2" s="1"/>
  <c r="X527" i="2"/>
  <c r="W527" i="2"/>
  <c r="U527" i="2" a="1"/>
  <c r="U527" i="2" s="1"/>
  <c r="N527" i="2"/>
  <c r="M527" i="2"/>
  <c r="K527" i="2" a="1"/>
  <c r="K527" i="2" s="1"/>
  <c r="X526" i="2"/>
  <c r="W526" i="2"/>
  <c r="U526" i="2" a="1"/>
  <c r="U526" i="2" s="1"/>
  <c r="N526" i="2"/>
  <c r="M526" i="2"/>
  <c r="K526" i="2" a="1"/>
  <c r="K526" i="2" s="1"/>
  <c r="X525" i="2"/>
  <c r="W525" i="2"/>
  <c r="U525" i="2" a="1"/>
  <c r="U525" i="2" s="1"/>
  <c r="N525" i="2"/>
  <c r="M525" i="2"/>
  <c r="K525" i="2" a="1"/>
  <c r="K525" i="2" s="1"/>
  <c r="X524" i="2"/>
  <c r="W524" i="2"/>
  <c r="U524" i="2" a="1"/>
  <c r="U524" i="2" s="1"/>
  <c r="N524" i="2"/>
  <c r="M524" i="2"/>
  <c r="K524" i="2" a="1"/>
  <c r="K524" i="2" s="1"/>
  <c r="X523" i="2"/>
  <c r="W523" i="2"/>
  <c r="U523" i="2" a="1"/>
  <c r="U523" i="2" s="1"/>
  <c r="N523" i="2"/>
  <c r="M523" i="2"/>
  <c r="K523" i="2" a="1"/>
  <c r="K523" i="2" s="1"/>
  <c r="X522" i="2"/>
  <c r="W522" i="2"/>
  <c r="U522" i="2" a="1"/>
  <c r="U522" i="2" s="1"/>
  <c r="N522" i="2"/>
  <c r="M522" i="2"/>
  <c r="K522" i="2" a="1"/>
  <c r="K522" i="2" s="1"/>
  <c r="X521" i="2"/>
  <c r="W521" i="2"/>
  <c r="U521" i="2" a="1"/>
  <c r="U521" i="2" s="1"/>
  <c r="N521" i="2"/>
  <c r="M521" i="2"/>
  <c r="K521" i="2" a="1"/>
  <c r="K521" i="2" s="1"/>
  <c r="X520" i="2"/>
  <c r="W520" i="2"/>
  <c r="U520" i="2" a="1"/>
  <c r="U520" i="2" s="1"/>
  <c r="N520" i="2"/>
  <c r="M520" i="2"/>
  <c r="K520" i="2" a="1"/>
  <c r="K520" i="2" s="1"/>
  <c r="X519" i="2"/>
  <c r="W519" i="2"/>
  <c r="U519" i="2" a="1"/>
  <c r="U519" i="2" s="1"/>
  <c r="N519" i="2"/>
  <c r="M519" i="2"/>
  <c r="K519" i="2" a="1"/>
  <c r="K519" i="2" s="1"/>
  <c r="X518" i="2"/>
  <c r="W518" i="2"/>
  <c r="U518" i="2" a="1"/>
  <c r="U518" i="2" s="1"/>
  <c r="N518" i="2"/>
  <c r="M518" i="2"/>
  <c r="K518" i="2" a="1"/>
  <c r="K518" i="2" s="1"/>
  <c r="X517" i="2"/>
  <c r="W517" i="2"/>
  <c r="U517" i="2" a="1"/>
  <c r="U517" i="2" s="1"/>
  <c r="N517" i="2"/>
  <c r="M517" i="2"/>
  <c r="K517" i="2" a="1"/>
  <c r="K517" i="2" s="1"/>
  <c r="X516" i="2"/>
  <c r="W516" i="2"/>
  <c r="U516" i="2" a="1"/>
  <c r="U516" i="2" s="1"/>
  <c r="N516" i="2"/>
  <c r="M516" i="2"/>
  <c r="K516" i="2" a="1"/>
  <c r="K516" i="2" s="1"/>
  <c r="X515" i="2"/>
  <c r="W515" i="2"/>
  <c r="U515" i="2" a="1"/>
  <c r="U515" i="2" s="1"/>
  <c r="N515" i="2"/>
  <c r="M515" i="2"/>
  <c r="K515" i="2" a="1"/>
  <c r="K515" i="2" s="1"/>
  <c r="X514" i="2"/>
  <c r="W514" i="2"/>
  <c r="U514" i="2" a="1"/>
  <c r="U514" i="2" s="1"/>
  <c r="N514" i="2"/>
  <c r="M514" i="2"/>
  <c r="K514" i="2" a="1"/>
  <c r="K514" i="2" s="1"/>
  <c r="X513" i="2"/>
  <c r="W513" i="2"/>
  <c r="U513" i="2" a="1"/>
  <c r="U513" i="2" s="1"/>
  <c r="N513" i="2"/>
  <c r="M513" i="2"/>
  <c r="K513" i="2" a="1"/>
  <c r="K513" i="2" s="1"/>
  <c r="X512" i="2"/>
  <c r="W512" i="2"/>
  <c r="U512" i="2" a="1"/>
  <c r="U512" i="2" s="1"/>
  <c r="N512" i="2"/>
  <c r="M512" i="2"/>
  <c r="K512" i="2" a="1"/>
  <c r="K512" i="2" s="1"/>
  <c r="X511" i="2"/>
  <c r="W511" i="2"/>
  <c r="U511" i="2" a="1"/>
  <c r="U511" i="2" s="1"/>
  <c r="N511" i="2"/>
  <c r="M511" i="2"/>
  <c r="K511" i="2" a="1"/>
  <c r="K511" i="2" s="1"/>
  <c r="X510" i="2"/>
  <c r="W510" i="2"/>
  <c r="U510" i="2" a="1"/>
  <c r="U510" i="2" s="1"/>
  <c r="N510" i="2"/>
  <c r="M510" i="2"/>
  <c r="K510" i="2" a="1"/>
  <c r="K510" i="2" s="1"/>
  <c r="X509" i="2"/>
  <c r="W509" i="2"/>
  <c r="U509" i="2" a="1"/>
  <c r="U509" i="2" s="1"/>
  <c r="N509" i="2"/>
  <c r="M509" i="2"/>
  <c r="K509" i="2" a="1"/>
  <c r="K509" i="2" s="1"/>
  <c r="X508" i="2"/>
  <c r="W508" i="2"/>
  <c r="U508" i="2" a="1"/>
  <c r="U508" i="2" s="1"/>
  <c r="N508" i="2"/>
  <c r="M508" i="2"/>
  <c r="K508" i="2" a="1"/>
  <c r="K508" i="2" s="1"/>
  <c r="X507" i="2"/>
  <c r="W507" i="2"/>
  <c r="U507" i="2" a="1"/>
  <c r="U507" i="2" s="1"/>
  <c r="N507" i="2"/>
  <c r="M507" i="2"/>
  <c r="K507" i="2" a="1"/>
  <c r="K507" i="2" s="1"/>
  <c r="X506" i="2"/>
  <c r="W506" i="2"/>
  <c r="U506" i="2" a="1"/>
  <c r="U506" i="2" s="1"/>
  <c r="N506" i="2"/>
  <c r="M506" i="2"/>
  <c r="K506" i="2" a="1"/>
  <c r="K506" i="2" s="1"/>
  <c r="X505" i="2"/>
  <c r="W505" i="2"/>
  <c r="U505" i="2" a="1"/>
  <c r="U505" i="2" s="1"/>
  <c r="N505" i="2"/>
  <c r="M505" i="2"/>
  <c r="K505" i="2" a="1"/>
  <c r="K505" i="2" s="1"/>
  <c r="X504" i="2"/>
  <c r="W504" i="2"/>
  <c r="U504" i="2" a="1"/>
  <c r="U504" i="2" s="1"/>
  <c r="N504" i="2"/>
  <c r="M504" i="2"/>
  <c r="K504" i="2" a="1"/>
  <c r="K504" i="2" s="1"/>
  <c r="X503" i="2"/>
  <c r="W503" i="2"/>
  <c r="U503" i="2" a="1"/>
  <c r="U503" i="2" s="1"/>
  <c r="N503" i="2"/>
  <c r="M503" i="2"/>
  <c r="K503" i="2" a="1"/>
  <c r="K503" i="2" s="1"/>
  <c r="X502" i="2"/>
  <c r="W502" i="2"/>
  <c r="U502" i="2" a="1"/>
  <c r="U502" i="2" s="1"/>
  <c r="N502" i="2"/>
  <c r="M502" i="2"/>
  <c r="K502" i="2" a="1"/>
  <c r="K502" i="2" s="1"/>
  <c r="X501" i="2"/>
  <c r="W501" i="2"/>
  <c r="U501" i="2" a="1"/>
  <c r="U501" i="2" s="1"/>
  <c r="N501" i="2"/>
  <c r="M501" i="2"/>
  <c r="K501" i="2" a="1"/>
  <c r="K501" i="2" s="1"/>
  <c r="X500" i="2"/>
  <c r="W500" i="2"/>
  <c r="U500" i="2" a="1"/>
  <c r="U500" i="2" s="1"/>
  <c r="N500" i="2"/>
  <c r="M500" i="2"/>
  <c r="K500" i="2" a="1"/>
  <c r="K500" i="2" s="1"/>
  <c r="X499" i="2"/>
  <c r="W499" i="2"/>
  <c r="U499" i="2" a="1"/>
  <c r="U499" i="2" s="1"/>
  <c r="N499" i="2"/>
  <c r="M499" i="2"/>
  <c r="K499" i="2" a="1"/>
  <c r="K499" i="2" s="1"/>
  <c r="X498" i="2"/>
  <c r="W498" i="2"/>
  <c r="U498" i="2" a="1"/>
  <c r="U498" i="2" s="1"/>
  <c r="N498" i="2"/>
  <c r="M498" i="2"/>
  <c r="K498" i="2" a="1"/>
  <c r="K498" i="2" s="1"/>
  <c r="X497" i="2"/>
  <c r="W497" i="2"/>
  <c r="U497" i="2" a="1"/>
  <c r="U497" i="2" s="1"/>
  <c r="N497" i="2"/>
  <c r="M497" i="2"/>
  <c r="K497" i="2" a="1"/>
  <c r="K497" i="2" s="1"/>
  <c r="X496" i="2"/>
  <c r="W496" i="2"/>
  <c r="U496" i="2" a="1"/>
  <c r="U496" i="2" s="1"/>
  <c r="N496" i="2"/>
  <c r="M496" i="2"/>
  <c r="K496" i="2" a="1"/>
  <c r="K496" i="2" s="1"/>
  <c r="X495" i="2"/>
  <c r="W495" i="2"/>
  <c r="U495" i="2" a="1"/>
  <c r="U495" i="2" s="1"/>
  <c r="N495" i="2"/>
  <c r="M495" i="2"/>
  <c r="K495" i="2" a="1"/>
  <c r="K495" i="2" s="1"/>
  <c r="X494" i="2"/>
  <c r="W494" i="2"/>
  <c r="U494" i="2" a="1"/>
  <c r="U494" i="2" s="1"/>
  <c r="N494" i="2"/>
  <c r="M494" i="2"/>
  <c r="K494" i="2" a="1"/>
  <c r="K494" i="2" s="1"/>
  <c r="X493" i="2"/>
  <c r="W493" i="2"/>
  <c r="U493" i="2" a="1"/>
  <c r="U493" i="2" s="1"/>
  <c r="N493" i="2"/>
  <c r="M493" i="2"/>
  <c r="K493" i="2" a="1"/>
  <c r="K493" i="2" s="1"/>
  <c r="X492" i="2"/>
  <c r="W492" i="2"/>
  <c r="U492" i="2" a="1"/>
  <c r="U492" i="2" s="1"/>
  <c r="N492" i="2"/>
  <c r="M492" i="2"/>
  <c r="K492" i="2" a="1"/>
  <c r="K492" i="2" s="1"/>
  <c r="X491" i="2"/>
  <c r="W491" i="2"/>
  <c r="U491" i="2" a="1"/>
  <c r="U491" i="2" s="1"/>
  <c r="N491" i="2"/>
  <c r="M491" i="2"/>
  <c r="K491" i="2" a="1"/>
  <c r="K491" i="2" s="1"/>
  <c r="X490" i="2"/>
  <c r="W490" i="2"/>
  <c r="U490" i="2" a="1"/>
  <c r="U490" i="2" s="1"/>
  <c r="N490" i="2"/>
  <c r="M490" i="2"/>
  <c r="K490" i="2" a="1"/>
  <c r="K490" i="2" s="1"/>
  <c r="X489" i="2"/>
  <c r="W489" i="2"/>
  <c r="U489" i="2" a="1"/>
  <c r="U489" i="2" s="1"/>
  <c r="N489" i="2"/>
  <c r="M489" i="2"/>
  <c r="K489" i="2" a="1"/>
  <c r="K489" i="2" s="1"/>
  <c r="X488" i="2"/>
  <c r="W488" i="2"/>
  <c r="U488" i="2" a="1"/>
  <c r="U488" i="2" s="1"/>
  <c r="N488" i="2"/>
  <c r="M488" i="2"/>
  <c r="K488" i="2" a="1"/>
  <c r="K488" i="2" s="1"/>
  <c r="X487" i="2"/>
  <c r="W487" i="2"/>
  <c r="U487" i="2" a="1"/>
  <c r="U487" i="2" s="1"/>
  <c r="N487" i="2"/>
  <c r="M487" i="2"/>
  <c r="K487" i="2" a="1"/>
  <c r="K487" i="2" s="1"/>
  <c r="X486" i="2"/>
  <c r="W486" i="2"/>
  <c r="U486" i="2" a="1"/>
  <c r="U486" i="2" s="1"/>
  <c r="N486" i="2"/>
  <c r="M486" i="2"/>
  <c r="K486" i="2" a="1"/>
  <c r="K486" i="2" s="1"/>
  <c r="X485" i="2"/>
  <c r="W485" i="2"/>
  <c r="U485" i="2" a="1"/>
  <c r="U485" i="2" s="1"/>
  <c r="N485" i="2"/>
  <c r="M485" i="2"/>
  <c r="K485" i="2" a="1"/>
  <c r="K485" i="2" s="1"/>
  <c r="X484" i="2"/>
  <c r="W484" i="2"/>
  <c r="U484" i="2" a="1"/>
  <c r="U484" i="2" s="1"/>
  <c r="N484" i="2"/>
  <c r="M484" i="2"/>
  <c r="K484" i="2" a="1"/>
  <c r="K484" i="2" s="1"/>
  <c r="X483" i="2"/>
  <c r="W483" i="2"/>
  <c r="U483" i="2" a="1"/>
  <c r="U483" i="2" s="1"/>
  <c r="N483" i="2"/>
  <c r="M483" i="2"/>
  <c r="K483" i="2" a="1"/>
  <c r="K483" i="2" s="1"/>
  <c r="X482" i="2"/>
  <c r="W482" i="2"/>
  <c r="U482" i="2" a="1"/>
  <c r="U482" i="2" s="1"/>
  <c r="N482" i="2"/>
  <c r="M482" i="2"/>
  <c r="K482" i="2" a="1"/>
  <c r="K482" i="2" s="1"/>
  <c r="X481" i="2"/>
  <c r="W481" i="2"/>
  <c r="U481" i="2" a="1"/>
  <c r="U481" i="2" s="1"/>
  <c r="N481" i="2"/>
  <c r="M481" i="2"/>
  <c r="K481" i="2" a="1"/>
  <c r="K481" i="2" s="1"/>
  <c r="X480" i="2"/>
  <c r="W480" i="2"/>
  <c r="U480" i="2" a="1"/>
  <c r="U480" i="2" s="1"/>
  <c r="N480" i="2"/>
  <c r="M480" i="2"/>
  <c r="K480" i="2" a="1"/>
  <c r="K480" i="2" s="1"/>
  <c r="X479" i="2"/>
  <c r="W479" i="2"/>
  <c r="U479" i="2" a="1"/>
  <c r="U479" i="2" s="1"/>
  <c r="N479" i="2"/>
  <c r="M479" i="2"/>
  <c r="K479" i="2" a="1"/>
  <c r="K479" i="2" s="1"/>
  <c r="X478" i="2"/>
  <c r="W478" i="2"/>
  <c r="U478" i="2" a="1"/>
  <c r="U478" i="2" s="1"/>
  <c r="N478" i="2"/>
  <c r="M478" i="2"/>
  <c r="K478" i="2" a="1"/>
  <c r="K478" i="2" s="1"/>
  <c r="X477" i="2"/>
  <c r="W477" i="2"/>
  <c r="U477" i="2" a="1"/>
  <c r="U477" i="2" s="1"/>
  <c r="N477" i="2"/>
  <c r="M477" i="2"/>
  <c r="K477" i="2" a="1"/>
  <c r="K477" i="2" s="1"/>
  <c r="X476" i="2"/>
  <c r="W476" i="2"/>
  <c r="U476" i="2" a="1"/>
  <c r="U476" i="2" s="1"/>
  <c r="N476" i="2"/>
  <c r="M476" i="2"/>
  <c r="K476" i="2" a="1"/>
  <c r="K476" i="2" s="1"/>
  <c r="X475" i="2"/>
  <c r="W475" i="2"/>
  <c r="U475" i="2" a="1"/>
  <c r="U475" i="2" s="1"/>
  <c r="N475" i="2"/>
  <c r="M475" i="2"/>
  <c r="K475" i="2" a="1"/>
  <c r="K475" i="2" s="1"/>
  <c r="X474" i="2"/>
  <c r="W474" i="2"/>
  <c r="U474" i="2" a="1"/>
  <c r="U474" i="2" s="1"/>
  <c r="N474" i="2"/>
  <c r="M474" i="2"/>
  <c r="K474" i="2" a="1"/>
  <c r="K474" i="2" s="1"/>
  <c r="X473" i="2"/>
  <c r="W473" i="2"/>
  <c r="U473" i="2" a="1"/>
  <c r="U473" i="2" s="1"/>
  <c r="N473" i="2"/>
  <c r="M473" i="2"/>
  <c r="K473" i="2" a="1"/>
  <c r="K473" i="2" s="1"/>
  <c r="X472" i="2"/>
  <c r="W472" i="2"/>
  <c r="U472" i="2" a="1"/>
  <c r="U472" i="2" s="1"/>
  <c r="N472" i="2"/>
  <c r="M472" i="2"/>
  <c r="K472" i="2" a="1"/>
  <c r="K472" i="2" s="1"/>
  <c r="X471" i="2"/>
  <c r="W471" i="2"/>
  <c r="U471" i="2" a="1"/>
  <c r="U471" i="2" s="1"/>
  <c r="N471" i="2"/>
  <c r="M471" i="2"/>
  <c r="K471" i="2" a="1"/>
  <c r="K471" i="2" s="1"/>
  <c r="X470" i="2"/>
  <c r="W470" i="2"/>
  <c r="U470" i="2" a="1"/>
  <c r="U470" i="2" s="1"/>
  <c r="N470" i="2"/>
  <c r="M470" i="2"/>
  <c r="K470" i="2" a="1"/>
  <c r="K470" i="2" s="1"/>
  <c r="X469" i="2"/>
  <c r="W469" i="2"/>
  <c r="U469" i="2" a="1"/>
  <c r="U469" i="2" s="1"/>
  <c r="N469" i="2"/>
  <c r="M469" i="2"/>
  <c r="K469" i="2" a="1"/>
  <c r="K469" i="2" s="1"/>
  <c r="X468" i="2"/>
  <c r="W468" i="2"/>
  <c r="U468" i="2" a="1"/>
  <c r="U468" i="2" s="1"/>
  <c r="N468" i="2"/>
  <c r="M468" i="2"/>
  <c r="K468" i="2" a="1"/>
  <c r="K468" i="2" s="1"/>
  <c r="X467" i="2"/>
  <c r="W467" i="2"/>
  <c r="U467" i="2" a="1"/>
  <c r="U467" i="2" s="1"/>
  <c r="N467" i="2"/>
  <c r="M467" i="2"/>
  <c r="K467" i="2" a="1"/>
  <c r="K467" i="2" s="1"/>
  <c r="X466" i="2"/>
  <c r="W466" i="2"/>
  <c r="U466" i="2" a="1"/>
  <c r="U466" i="2" s="1"/>
  <c r="N466" i="2"/>
  <c r="M466" i="2"/>
  <c r="K466" i="2" a="1"/>
  <c r="K466" i="2" s="1"/>
  <c r="X465" i="2"/>
  <c r="W465" i="2"/>
  <c r="U465" i="2" a="1"/>
  <c r="U465" i="2" s="1"/>
  <c r="N465" i="2"/>
  <c r="M465" i="2"/>
  <c r="K465" i="2" a="1"/>
  <c r="K465" i="2" s="1"/>
  <c r="X464" i="2"/>
  <c r="W464" i="2"/>
  <c r="U464" i="2" a="1"/>
  <c r="U464" i="2" s="1"/>
  <c r="N464" i="2"/>
  <c r="M464" i="2"/>
  <c r="K464" i="2" a="1"/>
  <c r="K464" i="2" s="1"/>
  <c r="X463" i="2"/>
  <c r="W463" i="2"/>
  <c r="U463" i="2" a="1"/>
  <c r="U463" i="2" s="1"/>
  <c r="N463" i="2"/>
  <c r="M463" i="2"/>
  <c r="K463" i="2" a="1"/>
  <c r="K463" i="2" s="1"/>
  <c r="X462" i="2"/>
  <c r="W462" i="2"/>
  <c r="U462" i="2" a="1"/>
  <c r="U462" i="2" s="1"/>
  <c r="N462" i="2"/>
  <c r="M462" i="2"/>
  <c r="K462" i="2" a="1"/>
  <c r="K462" i="2" s="1"/>
  <c r="X461" i="2"/>
  <c r="W461" i="2"/>
  <c r="U461" i="2" a="1"/>
  <c r="U461" i="2" s="1"/>
  <c r="N461" i="2"/>
  <c r="M461" i="2"/>
  <c r="K461" i="2" a="1"/>
  <c r="K461" i="2" s="1"/>
  <c r="X460" i="2"/>
  <c r="W460" i="2"/>
  <c r="U460" i="2" a="1"/>
  <c r="U460" i="2" s="1"/>
  <c r="N460" i="2"/>
  <c r="M460" i="2"/>
  <c r="K460" i="2" a="1"/>
  <c r="K460" i="2" s="1"/>
  <c r="X459" i="2"/>
  <c r="W459" i="2"/>
  <c r="U459" i="2" a="1"/>
  <c r="U459" i="2" s="1"/>
  <c r="N459" i="2"/>
  <c r="M459" i="2"/>
  <c r="K459" i="2" a="1"/>
  <c r="K459" i="2" s="1"/>
  <c r="X458" i="2"/>
  <c r="W458" i="2"/>
  <c r="U458" i="2" a="1"/>
  <c r="U458" i="2" s="1"/>
  <c r="N458" i="2"/>
  <c r="M458" i="2"/>
  <c r="K458" i="2" a="1"/>
  <c r="K458" i="2" s="1"/>
  <c r="X457" i="2"/>
  <c r="W457" i="2"/>
  <c r="U457" i="2" a="1"/>
  <c r="U457" i="2" s="1"/>
  <c r="N457" i="2"/>
  <c r="M457" i="2"/>
  <c r="K457" i="2" a="1"/>
  <c r="K457" i="2" s="1"/>
  <c r="X456" i="2"/>
  <c r="W456" i="2"/>
  <c r="U456" i="2" a="1"/>
  <c r="U456" i="2" s="1"/>
  <c r="N456" i="2"/>
  <c r="M456" i="2"/>
  <c r="K456" i="2" a="1"/>
  <c r="K456" i="2" s="1"/>
  <c r="X455" i="2"/>
  <c r="W455" i="2"/>
  <c r="U455" i="2" a="1"/>
  <c r="U455" i="2" s="1"/>
  <c r="N455" i="2"/>
  <c r="M455" i="2"/>
  <c r="K455" i="2" a="1"/>
  <c r="K455" i="2" s="1"/>
  <c r="X454" i="2"/>
  <c r="W454" i="2"/>
  <c r="U454" i="2" a="1"/>
  <c r="U454" i="2" s="1"/>
  <c r="N454" i="2"/>
  <c r="M454" i="2"/>
  <c r="K454" i="2" a="1"/>
  <c r="K454" i="2" s="1"/>
  <c r="X453" i="2"/>
  <c r="W453" i="2"/>
  <c r="U453" i="2" a="1"/>
  <c r="U453" i="2" s="1"/>
  <c r="N453" i="2"/>
  <c r="M453" i="2"/>
  <c r="K453" i="2" a="1"/>
  <c r="K453" i="2" s="1"/>
  <c r="X452" i="2"/>
  <c r="W452" i="2"/>
  <c r="U452" i="2" a="1"/>
  <c r="U452" i="2" s="1"/>
  <c r="N452" i="2"/>
  <c r="M452" i="2"/>
  <c r="K452" i="2" a="1"/>
  <c r="K452" i="2" s="1"/>
  <c r="X451" i="2"/>
  <c r="W451" i="2"/>
  <c r="U451" i="2" a="1"/>
  <c r="U451" i="2" s="1"/>
  <c r="N451" i="2"/>
  <c r="M451" i="2"/>
  <c r="K451" i="2" a="1"/>
  <c r="K451" i="2" s="1"/>
  <c r="X450" i="2"/>
  <c r="W450" i="2"/>
  <c r="U450" i="2" a="1"/>
  <c r="U450" i="2" s="1"/>
  <c r="N450" i="2"/>
  <c r="M450" i="2"/>
  <c r="K450" i="2" a="1"/>
  <c r="K450" i="2" s="1"/>
  <c r="X449" i="2"/>
  <c r="W449" i="2"/>
  <c r="U449" i="2" a="1"/>
  <c r="U449" i="2" s="1"/>
  <c r="N449" i="2"/>
  <c r="M449" i="2"/>
  <c r="K449" i="2" a="1"/>
  <c r="K449" i="2" s="1"/>
  <c r="X448" i="2"/>
  <c r="W448" i="2"/>
  <c r="U448" i="2" a="1"/>
  <c r="U448" i="2" s="1"/>
  <c r="N448" i="2"/>
  <c r="M448" i="2"/>
  <c r="K448" i="2" a="1"/>
  <c r="K448" i="2" s="1"/>
  <c r="X447" i="2"/>
  <c r="W447" i="2"/>
  <c r="U447" i="2" a="1"/>
  <c r="U447" i="2" s="1"/>
  <c r="N447" i="2"/>
  <c r="M447" i="2"/>
  <c r="K447" i="2" a="1"/>
  <c r="K447" i="2" s="1"/>
  <c r="X446" i="2"/>
  <c r="W446" i="2"/>
  <c r="U446" i="2" a="1"/>
  <c r="U446" i="2" s="1"/>
  <c r="N446" i="2"/>
  <c r="M446" i="2"/>
  <c r="K446" i="2" a="1"/>
  <c r="K446" i="2" s="1"/>
  <c r="X445" i="2"/>
  <c r="W445" i="2"/>
  <c r="U445" i="2" a="1"/>
  <c r="U445" i="2" s="1"/>
  <c r="N445" i="2"/>
  <c r="M445" i="2"/>
  <c r="K445" i="2" a="1"/>
  <c r="K445" i="2" s="1"/>
  <c r="X444" i="2"/>
  <c r="W444" i="2"/>
  <c r="U444" i="2" a="1"/>
  <c r="U444" i="2" s="1"/>
  <c r="N444" i="2"/>
  <c r="M444" i="2"/>
  <c r="K444" i="2" a="1"/>
  <c r="K444" i="2" s="1"/>
  <c r="X443" i="2"/>
  <c r="W443" i="2"/>
  <c r="U443" i="2" a="1"/>
  <c r="U443" i="2" s="1"/>
  <c r="N443" i="2"/>
  <c r="M443" i="2"/>
  <c r="K443" i="2" a="1"/>
  <c r="K443" i="2" s="1"/>
  <c r="X442" i="2"/>
  <c r="W442" i="2"/>
  <c r="U442" i="2" a="1"/>
  <c r="U442" i="2" s="1"/>
  <c r="N442" i="2"/>
  <c r="M442" i="2"/>
  <c r="K442" i="2" a="1"/>
  <c r="K442" i="2" s="1"/>
  <c r="X441" i="2"/>
  <c r="W441" i="2"/>
  <c r="U441" i="2" a="1"/>
  <c r="U441" i="2" s="1"/>
  <c r="N441" i="2"/>
  <c r="M441" i="2"/>
  <c r="K441" i="2" a="1"/>
  <c r="K441" i="2" s="1"/>
  <c r="X440" i="2"/>
  <c r="W440" i="2"/>
  <c r="U440" i="2" a="1"/>
  <c r="U440" i="2" s="1"/>
  <c r="N440" i="2"/>
  <c r="M440" i="2"/>
  <c r="K440" i="2" a="1"/>
  <c r="K440" i="2" s="1"/>
  <c r="X439" i="2"/>
  <c r="W439" i="2"/>
  <c r="U439" i="2" a="1"/>
  <c r="U439" i="2" s="1"/>
  <c r="N439" i="2"/>
  <c r="M439" i="2"/>
  <c r="K439" i="2" a="1"/>
  <c r="K439" i="2" s="1"/>
  <c r="X438" i="2"/>
  <c r="W438" i="2"/>
  <c r="U438" i="2" a="1"/>
  <c r="U438" i="2" s="1"/>
  <c r="N438" i="2"/>
  <c r="M438" i="2"/>
  <c r="K438" i="2" a="1"/>
  <c r="K438" i="2" s="1"/>
  <c r="X437" i="2"/>
  <c r="W437" i="2"/>
  <c r="U437" i="2" a="1"/>
  <c r="U437" i="2" s="1"/>
  <c r="N437" i="2"/>
  <c r="M437" i="2"/>
  <c r="K437" i="2" a="1"/>
  <c r="K437" i="2" s="1"/>
  <c r="X436" i="2"/>
  <c r="W436" i="2"/>
  <c r="U436" i="2" a="1"/>
  <c r="U436" i="2" s="1"/>
  <c r="N436" i="2"/>
  <c r="M436" i="2"/>
  <c r="K436" i="2" a="1"/>
  <c r="K436" i="2" s="1"/>
  <c r="X435" i="2"/>
  <c r="W435" i="2"/>
  <c r="U435" i="2" a="1"/>
  <c r="U435" i="2" s="1"/>
  <c r="N435" i="2"/>
  <c r="M435" i="2"/>
  <c r="K435" i="2" a="1"/>
  <c r="K435" i="2" s="1"/>
  <c r="X434" i="2"/>
  <c r="W434" i="2"/>
  <c r="U434" i="2" a="1"/>
  <c r="U434" i="2" s="1"/>
  <c r="N434" i="2"/>
  <c r="M434" i="2"/>
  <c r="K434" i="2" a="1"/>
  <c r="K434" i="2" s="1"/>
  <c r="X433" i="2"/>
  <c r="W433" i="2"/>
  <c r="U433" i="2" a="1"/>
  <c r="U433" i="2" s="1"/>
  <c r="N433" i="2"/>
  <c r="M433" i="2"/>
  <c r="K433" i="2" a="1"/>
  <c r="K433" i="2" s="1"/>
  <c r="X432" i="2"/>
  <c r="W432" i="2"/>
  <c r="U432" i="2" a="1"/>
  <c r="U432" i="2" s="1"/>
  <c r="N432" i="2"/>
  <c r="M432" i="2"/>
  <c r="K432" i="2" a="1"/>
  <c r="K432" i="2" s="1"/>
  <c r="X431" i="2"/>
  <c r="W431" i="2"/>
  <c r="U431" i="2" a="1"/>
  <c r="U431" i="2" s="1"/>
  <c r="N431" i="2"/>
  <c r="M431" i="2"/>
  <c r="K431" i="2" a="1"/>
  <c r="K431" i="2" s="1"/>
  <c r="X430" i="2"/>
  <c r="W430" i="2"/>
  <c r="U430" i="2" a="1"/>
  <c r="U430" i="2" s="1"/>
  <c r="N430" i="2"/>
  <c r="M430" i="2"/>
  <c r="K430" i="2" a="1"/>
  <c r="K430" i="2" s="1"/>
  <c r="X429" i="2"/>
  <c r="W429" i="2"/>
  <c r="U429" i="2" a="1"/>
  <c r="U429" i="2" s="1"/>
  <c r="N429" i="2"/>
  <c r="M429" i="2"/>
  <c r="K429" i="2" a="1"/>
  <c r="K429" i="2" s="1"/>
  <c r="X428" i="2"/>
  <c r="W428" i="2"/>
  <c r="U428" i="2" a="1"/>
  <c r="U428" i="2" s="1"/>
  <c r="N428" i="2"/>
  <c r="M428" i="2"/>
  <c r="K428" i="2" a="1"/>
  <c r="K428" i="2" s="1"/>
  <c r="X427" i="2"/>
  <c r="W427" i="2"/>
  <c r="U427" i="2" a="1"/>
  <c r="U427" i="2" s="1"/>
  <c r="N427" i="2"/>
  <c r="M427" i="2"/>
  <c r="K427" i="2" a="1"/>
  <c r="K427" i="2" s="1"/>
  <c r="X418" i="2"/>
  <c r="W418" i="2"/>
  <c r="U418" i="2" a="1"/>
  <c r="U418" i="2" s="1"/>
  <c r="N418" i="2"/>
  <c r="M418" i="2"/>
  <c r="K418" i="2" a="1"/>
  <c r="K418" i="2" s="1"/>
  <c r="X417" i="2"/>
  <c r="W417" i="2"/>
  <c r="U417" i="2" a="1"/>
  <c r="U417" i="2" s="1"/>
  <c r="N417" i="2"/>
  <c r="M417" i="2"/>
  <c r="K417" i="2" a="1"/>
  <c r="K417" i="2" s="1"/>
  <c r="X416" i="2"/>
  <c r="W416" i="2"/>
  <c r="U416" i="2" a="1"/>
  <c r="U416" i="2" s="1"/>
  <c r="N416" i="2"/>
  <c r="M416" i="2"/>
  <c r="K416" i="2" a="1"/>
  <c r="K416" i="2" s="1"/>
  <c r="X415" i="2"/>
  <c r="W415" i="2"/>
  <c r="U415" i="2" a="1"/>
  <c r="U415" i="2" s="1"/>
  <c r="N415" i="2"/>
  <c r="M415" i="2"/>
  <c r="K415" i="2" a="1"/>
  <c r="K415" i="2" s="1"/>
  <c r="X414" i="2"/>
  <c r="W414" i="2"/>
  <c r="U414" i="2" a="1"/>
  <c r="U414" i="2" s="1"/>
  <c r="N414" i="2"/>
  <c r="M414" i="2"/>
  <c r="K414" i="2" a="1"/>
  <c r="K414" i="2" s="1"/>
  <c r="X413" i="2"/>
  <c r="W413" i="2"/>
  <c r="U413" i="2" a="1"/>
  <c r="U413" i="2" s="1"/>
  <c r="N413" i="2"/>
  <c r="M413" i="2"/>
  <c r="K413" i="2" a="1"/>
  <c r="K413" i="2" s="1"/>
  <c r="X412" i="2"/>
  <c r="W412" i="2"/>
  <c r="U412" i="2" a="1"/>
  <c r="U412" i="2" s="1"/>
  <c r="N412" i="2"/>
  <c r="M412" i="2"/>
  <c r="K412" i="2" a="1"/>
  <c r="K412" i="2" s="1"/>
  <c r="X408" i="2"/>
  <c r="W408" i="2"/>
  <c r="U408" i="2" a="1"/>
  <c r="U408" i="2" s="1"/>
  <c r="N408" i="2"/>
  <c r="M408" i="2"/>
  <c r="K408" i="2" a="1"/>
  <c r="K408" i="2" s="1"/>
  <c r="X407" i="2"/>
  <c r="W407" i="2"/>
  <c r="U407" i="2" a="1"/>
  <c r="U407" i="2" s="1"/>
  <c r="N407" i="2"/>
  <c r="M407" i="2"/>
  <c r="K407" i="2" a="1"/>
  <c r="K407" i="2" s="1"/>
  <c r="X406" i="2"/>
  <c r="W406" i="2"/>
  <c r="U406" i="2" a="1"/>
  <c r="U406" i="2" s="1"/>
  <c r="N406" i="2"/>
  <c r="M406" i="2"/>
  <c r="K406" i="2" a="1"/>
  <c r="K406" i="2" s="1"/>
  <c r="X405" i="2"/>
  <c r="W405" i="2"/>
  <c r="U405" i="2" a="1"/>
  <c r="U405" i="2" s="1"/>
  <c r="N405" i="2"/>
  <c r="M405" i="2"/>
  <c r="K405" i="2" a="1"/>
  <c r="K405" i="2" s="1"/>
  <c r="X404" i="2"/>
  <c r="W404" i="2"/>
  <c r="U404" i="2" a="1"/>
  <c r="U404" i="2" s="1"/>
  <c r="N404" i="2"/>
  <c r="M404" i="2"/>
  <c r="K404" i="2" a="1"/>
  <c r="K404" i="2" s="1"/>
  <c r="X403" i="2"/>
  <c r="W403" i="2"/>
  <c r="U403" i="2" a="1"/>
  <c r="U403" i="2" s="1"/>
  <c r="N403" i="2"/>
  <c r="M403" i="2"/>
  <c r="K403" i="2" a="1"/>
  <c r="K403" i="2" s="1"/>
  <c r="X402" i="2"/>
  <c r="W402" i="2"/>
  <c r="U402" i="2" a="1"/>
  <c r="U402" i="2" s="1"/>
  <c r="N402" i="2"/>
  <c r="M402" i="2"/>
  <c r="K402" i="2" a="1"/>
  <c r="K402" i="2" s="1"/>
  <c r="X401" i="2"/>
  <c r="W401" i="2"/>
  <c r="U401" i="2" a="1"/>
  <c r="U401" i="2" s="1"/>
  <c r="N401" i="2"/>
  <c r="M401" i="2"/>
  <c r="K401" i="2" a="1"/>
  <c r="K401" i="2" s="1"/>
  <c r="X400" i="2"/>
  <c r="W400" i="2"/>
  <c r="U400" i="2" a="1"/>
  <c r="U400" i="2" s="1"/>
  <c r="N400" i="2"/>
  <c r="M400" i="2"/>
  <c r="K400" i="2" a="1"/>
  <c r="K400" i="2" s="1"/>
  <c r="X399" i="2"/>
  <c r="W399" i="2"/>
  <c r="U399" i="2" a="1"/>
  <c r="U399" i="2" s="1"/>
  <c r="N399" i="2"/>
  <c r="M399" i="2"/>
  <c r="K399" i="2" a="1"/>
  <c r="K399" i="2" s="1"/>
  <c r="X398" i="2"/>
  <c r="W398" i="2"/>
  <c r="U398" i="2" a="1"/>
  <c r="U398" i="2" s="1"/>
  <c r="N398" i="2"/>
  <c r="M398" i="2"/>
  <c r="K398" i="2" a="1"/>
  <c r="K398" i="2" s="1"/>
  <c r="X397" i="2"/>
  <c r="W397" i="2"/>
  <c r="U397" i="2" a="1"/>
  <c r="U397" i="2" s="1"/>
  <c r="N397" i="2"/>
  <c r="M397" i="2"/>
  <c r="K397" i="2" a="1"/>
  <c r="K397" i="2" s="1"/>
  <c r="X396" i="2"/>
  <c r="W396" i="2"/>
  <c r="U396" i="2" a="1"/>
  <c r="U396" i="2" s="1"/>
  <c r="N396" i="2"/>
  <c r="M396" i="2"/>
  <c r="K396" i="2" a="1"/>
  <c r="K396" i="2" s="1"/>
  <c r="X395" i="2"/>
  <c r="W395" i="2"/>
  <c r="U395" i="2" a="1"/>
  <c r="U395" i="2" s="1"/>
  <c r="N395" i="2"/>
  <c r="M395" i="2"/>
  <c r="K395" i="2" a="1"/>
  <c r="K395" i="2" s="1"/>
  <c r="X394" i="2"/>
  <c r="W394" i="2"/>
  <c r="U394" i="2" a="1"/>
  <c r="U394" i="2" s="1"/>
  <c r="N394" i="2"/>
  <c r="M394" i="2"/>
  <c r="K394" i="2" a="1"/>
  <c r="K394" i="2" s="1"/>
  <c r="X393" i="2"/>
  <c r="W393" i="2"/>
  <c r="U393" i="2" a="1"/>
  <c r="U393" i="2" s="1"/>
  <c r="N393" i="2"/>
  <c r="M393" i="2"/>
  <c r="K393" i="2" a="1"/>
  <c r="K393" i="2" s="1"/>
  <c r="X392" i="2"/>
  <c r="W392" i="2"/>
  <c r="U392" i="2" a="1"/>
  <c r="U392" i="2" s="1"/>
  <c r="N392" i="2"/>
  <c r="M392" i="2"/>
  <c r="K392" i="2" a="1"/>
  <c r="K392" i="2" s="1"/>
  <c r="X391" i="2"/>
  <c r="W391" i="2"/>
  <c r="U391" i="2" a="1"/>
  <c r="U391" i="2" s="1"/>
  <c r="N391" i="2"/>
  <c r="M391" i="2"/>
  <c r="K391" i="2" a="1"/>
  <c r="K391" i="2" s="1"/>
  <c r="X390" i="2"/>
  <c r="W390" i="2"/>
  <c r="U390" i="2" a="1"/>
  <c r="U390" i="2" s="1"/>
  <c r="N390" i="2"/>
  <c r="M390" i="2"/>
  <c r="K390" i="2" a="1"/>
  <c r="K390" i="2" s="1"/>
  <c r="X389" i="2"/>
  <c r="W389" i="2"/>
  <c r="U389" i="2" a="1"/>
  <c r="U389" i="2" s="1"/>
  <c r="N389" i="2"/>
  <c r="M389" i="2"/>
  <c r="K389" i="2" a="1"/>
  <c r="K389" i="2" s="1"/>
  <c r="X388" i="2"/>
  <c r="W388" i="2"/>
  <c r="U388" i="2" a="1"/>
  <c r="U388" i="2" s="1"/>
  <c r="N388" i="2"/>
  <c r="M388" i="2"/>
  <c r="K388" i="2" a="1"/>
  <c r="K388" i="2" s="1"/>
  <c r="X387" i="2"/>
  <c r="W387" i="2"/>
  <c r="U387" i="2" a="1"/>
  <c r="U387" i="2" s="1"/>
  <c r="N387" i="2"/>
  <c r="M387" i="2"/>
  <c r="K387" i="2" a="1"/>
  <c r="K387" i="2" s="1"/>
  <c r="X386" i="2"/>
  <c r="W386" i="2"/>
  <c r="U386" i="2" a="1"/>
  <c r="U386" i="2" s="1"/>
  <c r="N386" i="2"/>
  <c r="M386" i="2"/>
  <c r="K386" i="2" a="1"/>
  <c r="K386" i="2" s="1"/>
  <c r="X385" i="2"/>
  <c r="W385" i="2"/>
  <c r="U385" i="2" a="1"/>
  <c r="U385" i="2" s="1"/>
  <c r="N385" i="2"/>
  <c r="M385" i="2"/>
  <c r="K385" i="2" a="1"/>
  <c r="K385" i="2" s="1"/>
  <c r="X384" i="2"/>
  <c r="W384" i="2"/>
  <c r="U384" i="2" a="1"/>
  <c r="U384" i="2" s="1"/>
  <c r="N384" i="2"/>
  <c r="M384" i="2"/>
  <c r="K384" i="2" a="1"/>
  <c r="K384" i="2" s="1"/>
  <c r="X383" i="2"/>
  <c r="W383" i="2"/>
  <c r="U383" i="2" a="1"/>
  <c r="U383" i="2" s="1"/>
  <c r="N383" i="2"/>
  <c r="M383" i="2"/>
  <c r="K383" i="2" a="1"/>
  <c r="K383" i="2" s="1"/>
  <c r="X382" i="2"/>
  <c r="W382" i="2"/>
  <c r="U382" i="2" a="1"/>
  <c r="U382" i="2" s="1"/>
  <c r="N382" i="2"/>
  <c r="M382" i="2"/>
  <c r="K382" i="2" a="1"/>
  <c r="K382" i="2" s="1"/>
  <c r="X381" i="2"/>
  <c r="W381" i="2"/>
  <c r="U381" i="2" a="1"/>
  <c r="U381" i="2" s="1"/>
  <c r="N381" i="2"/>
  <c r="M381" i="2"/>
  <c r="K381" i="2" a="1"/>
  <c r="K381" i="2" s="1"/>
  <c r="X380" i="2"/>
  <c r="W380" i="2"/>
  <c r="U380" i="2" a="1"/>
  <c r="U380" i="2" s="1"/>
  <c r="N380" i="2"/>
  <c r="M380" i="2"/>
  <c r="K380" i="2" a="1"/>
  <c r="K380" i="2" s="1"/>
  <c r="X379" i="2"/>
  <c r="W379" i="2"/>
  <c r="U379" i="2" a="1"/>
  <c r="U379" i="2" s="1"/>
  <c r="N379" i="2"/>
  <c r="M379" i="2"/>
  <c r="K379" i="2" a="1"/>
  <c r="K379" i="2" s="1"/>
  <c r="X378" i="2"/>
  <c r="W378" i="2"/>
  <c r="U378" i="2" a="1"/>
  <c r="U378" i="2" s="1"/>
  <c r="N378" i="2"/>
  <c r="M378" i="2"/>
  <c r="K378" i="2" a="1"/>
  <c r="K378" i="2" s="1"/>
  <c r="X377" i="2"/>
  <c r="W377" i="2"/>
  <c r="U377" i="2" a="1"/>
  <c r="U377" i="2" s="1"/>
  <c r="N377" i="2"/>
  <c r="M377" i="2"/>
  <c r="K377" i="2" a="1"/>
  <c r="K377" i="2" s="1"/>
  <c r="X376" i="2"/>
  <c r="W376" i="2"/>
  <c r="U376" i="2" a="1"/>
  <c r="U376" i="2" s="1"/>
  <c r="N376" i="2"/>
  <c r="M376" i="2"/>
  <c r="K376" i="2" a="1"/>
  <c r="K376" i="2" s="1"/>
  <c r="X375" i="2"/>
  <c r="W375" i="2"/>
  <c r="U375" i="2" a="1"/>
  <c r="U375" i="2" s="1"/>
  <c r="N375" i="2"/>
  <c r="M375" i="2"/>
  <c r="K375" i="2" a="1"/>
  <c r="K375" i="2" s="1"/>
  <c r="X374" i="2"/>
  <c r="W374" i="2"/>
  <c r="U374" i="2" a="1"/>
  <c r="U374" i="2" s="1"/>
  <c r="N374" i="2"/>
  <c r="M374" i="2"/>
  <c r="K374" i="2" a="1"/>
  <c r="K374" i="2" s="1"/>
  <c r="X373" i="2"/>
  <c r="W373" i="2"/>
  <c r="U373" i="2" a="1"/>
  <c r="U373" i="2" s="1"/>
  <c r="N373" i="2"/>
  <c r="M373" i="2"/>
  <c r="K373" i="2" a="1"/>
  <c r="K373" i="2" s="1"/>
  <c r="X372" i="2"/>
  <c r="W372" i="2"/>
  <c r="U372" i="2" a="1"/>
  <c r="U372" i="2" s="1"/>
  <c r="N372" i="2"/>
  <c r="M372" i="2"/>
  <c r="K372" i="2" a="1"/>
  <c r="K372" i="2" s="1"/>
  <c r="X371" i="2"/>
  <c r="W371" i="2"/>
  <c r="U371" i="2" a="1"/>
  <c r="U371" i="2" s="1"/>
  <c r="N371" i="2"/>
  <c r="M371" i="2"/>
  <c r="K371" i="2" a="1"/>
  <c r="K371" i="2" s="1"/>
  <c r="X370" i="2"/>
  <c r="W370" i="2"/>
  <c r="U370" i="2" a="1"/>
  <c r="U370" i="2" s="1"/>
  <c r="N370" i="2"/>
  <c r="M370" i="2"/>
  <c r="K370" i="2" a="1"/>
  <c r="K370" i="2" s="1"/>
  <c r="X369" i="2"/>
  <c r="W369" i="2"/>
  <c r="U369" i="2" a="1"/>
  <c r="U369" i="2" s="1"/>
  <c r="N369" i="2"/>
  <c r="M369" i="2"/>
  <c r="K369" i="2" a="1"/>
  <c r="K369" i="2" s="1"/>
  <c r="X368" i="2"/>
  <c r="W368" i="2"/>
  <c r="U368" i="2" a="1"/>
  <c r="U368" i="2" s="1"/>
  <c r="N368" i="2"/>
  <c r="M368" i="2"/>
  <c r="K368" i="2" a="1"/>
  <c r="K368" i="2" s="1"/>
  <c r="X367" i="2"/>
  <c r="W367" i="2"/>
  <c r="U367" i="2" a="1"/>
  <c r="U367" i="2" s="1"/>
  <c r="N367" i="2"/>
  <c r="M367" i="2"/>
  <c r="K367" i="2" a="1"/>
  <c r="K367" i="2" s="1"/>
  <c r="X366" i="2"/>
  <c r="W366" i="2"/>
  <c r="U366" i="2" a="1"/>
  <c r="U366" i="2" s="1"/>
  <c r="N366" i="2"/>
  <c r="M366" i="2"/>
  <c r="K366" i="2" a="1"/>
  <c r="K366" i="2" s="1"/>
  <c r="X365" i="2"/>
  <c r="W365" i="2"/>
  <c r="U365" i="2" a="1"/>
  <c r="U365" i="2" s="1"/>
  <c r="N365" i="2"/>
  <c r="M365" i="2"/>
  <c r="K365" i="2" a="1"/>
  <c r="K365" i="2" s="1"/>
  <c r="X364" i="2"/>
  <c r="W364" i="2"/>
  <c r="U364" i="2" a="1"/>
  <c r="U364" i="2" s="1"/>
  <c r="N364" i="2"/>
  <c r="M364" i="2"/>
  <c r="K364" i="2" a="1"/>
  <c r="K364" i="2" s="1"/>
  <c r="X363" i="2"/>
  <c r="W363" i="2"/>
  <c r="U363" i="2" a="1"/>
  <c r="U363" i="2" s="1"/>
  <c r="N363" i="2"/>
  <c r="M363" i="2"/>
  <c r="K363" i="2" a="1"/>
  <c r="K363" i="2" s="1"/>
  <c r="X362" i="2"/>
  <c r="W362" i="2"/>
  <c r="U362" i="2" a="1"/>
  <c r="U362" i="2" s="1"/>
  <c r="N362" i="2"/>
  <c r="M362" i="2"/>
  <c r="K362" i="2" a="1"/>
  <c r="K362" i="2" s="1"/>
  <c r="X361" i="2"/>
  <c r="W361" i="2"/>
  <c r="U361" i="2" a="1"/>
  <c r="U361" i="2" s="1"/>
  <c r="N361" i="2"/>
  <c r="M361" i="2"/>
  <c r="K361" i="2" a="1"/>
  <c r="K361" i="2" s="1"/>
  <c r="X360" i="2"/>
  <c r="W360" i="2"/>
  <c r="U360" i="2" a="1"/>
  <c r="U360" i="2" s="1"/>
  <c r="N360" i="2"/>
  <c r="M360" i="2"/>
  <c r="K360" i="2" a="1"/>
  <c r="K360" i="2" s="1"/>
  <c r="X359" i="2"/>
  <c r="W359" i="2"/>
  <c r="U359" i="2" a="1"/>
  <c r="U359" i="2" s="1"/>
  <c r="N359" i="2"/>
  <c r="M359" i="2"/>
  <c r="K359" i="2" a="1"/>
  <c r="K359" i="2" s="1"/>
  <c r="X358" i="2"/>
  <c r="W358" i="2"/>
  <c r="U358" i="2" a="1"/>
  <c r="U358" i="2" s="1"/>
  <c r="N358" i="2"/>
  <c r="M358" i="2"/>
  <c r="K358" i="2" a="1"/>
  <c r="K358" i="2" s="1"/>
  <c r="X357" i="2"/>
  <c r="W357" i="2"/>
  <c r="U357" i="2" a="1"/>
  <c r="U357" i="2" s="1"/>
  <c r="N357" i="2"/>
  <c r="M357" i="2"/>
  <c r="K357" i="2" a="1"/>
  <c r="K357" i="2" s="1"/>
  <c r="X356" i="2"/>
  <c r="W356" i="2"/>
  <c r="U356" i="2" a="1"/>
  <c r="U356" i="2" s="1"/>
  <c r="N356" i="2"/>
  <c r="M356" i="2"/>
  <c r="K356" i="2" a="1"/>
  <c r="K356" i="2" s="1"/>
  <c r="X355" i="2"/>
  <c r="W355" i="2"/>
  <c r="U355" i="2" a="1"/>
  <c r="U355" i="2" s="1"/>
  <c r="N355" i="2"/>
  <c r="M355" i="2"/>
  <c r="K355" i="2" a="1"/>
  <c r="K355" i="2" s="1"/>
  <c r="X354" i="2"/>
  <c r="W354" i="2"/>
  <c r="U354" i="2" a="1"/>
  <c r="U354" i="2" s="1"/>
  <c r="N354" i="2"/>
  <c r="M354" i="2"/>
  <c r="K354" i="2" a="1"/>
  <c r="K354" i="2" s="1"/>
  <c r="X353" i="2"/>
  <c r="W353" i="2"/>
  <c r="U353" i="2" a="1"/>
  <c r="U353" i="2" s="1"/>
  <c r="N353" i="2"/>
  <c r="M353" i="2"/>
  <c r="K353" i="2" a="1"/>
  <c r="K353" i="2" s="1"/>
  <c r="X352" i="2"/>
  <c r="W352" i="2"/>
  <c r="U352" i="2" a="1"/>
  <c r="U352" i="2" s="1"/>
  <c r="N352" i="2"/>
  <c r="M352" i="2"/>
  <c r="K352" i="2" a="1"/>
  <c r="K352" i="2" s="1"/>
  <c r="X351" i="2"/>
  <c r="W351" i="2"/>
  <c r="U351" i="2" a="1"/>
  <c r="U351" i="2" s="1"/>
  <c r="N351" i="2"/>
  <c r="M351" i="2"/>
  <c r="K351" i="2" a="1"/>
  <c r="K351" i="2" s="1"/>
  <c r="X350" i="2"/>
  <c r="W350" i="2"/>
  <c r="U350" i="2" a="1"/>
  <c r="U350" i="2" s="1"/>
  <c r="N350" i="2"/>
  <c r="M350" i="2"/>
  <c r="K350" i="2" a="1"/>
  <c r="K350" i="2" s="1"/>
  <c r="X349" i="2"/>
  <c r="W349" i="2"/>
  <c r="U349" i="2" a="1"/>
  <c r="U349" i="2" s="1"/>
  <c r="N349" i="2"/>
  <c r="M349" i="2"/>
  <c r="K349" i="2" a="1"/>
  <c r="K349" i="2" s="1"/>
  <c r="X348" i="2"/>
  <c r="W348" i="2"/>
  <c r="U348" i="2" a="1"/>
  <c r="U348" i="2" s="1"/>
  <c r="N348" i="2"/>
  <c r="M348" i="2"/>
  <c r="K348" i="2" a="1"/>
  <c r="K348" i="2" s="1"/>
  <c r="X347" i="2"/>
  <c r="W347" i="2"/>
  <c r="U347" i="2" a="1"/>
  <c r="U347" i="2" s="1"/>
  <c r="N347" i="2"/>
  <c r="M347" i="2"/>
  <c r="K347" i="2" a="1"/>
  <c r="K347" i="2" s="1"/>
  <c r="X346" i="2"/>
  <c r="W346" i="2"/>
  <c r="U346" i="2" a="1"/>
  <c r="U346" i="2" s="1"/>
  <c r="N346" i="2"/>
  <c r="M346" i="2"/>
  <c r="K346" i="2" a="1"/>
  <c r="K346" i="2" s="1"/>
  <c r="X345" i="2"/>
  <c r="W345" i="2"/>
  <c r="U345" i="2" a="1"/>
  <c r="U345" i="2" s="1"/>
  <c r="N345" i="2"/>
  <c r="M345" i="2"/>
  <c r="K345" i="2" a="1"/>
  <c r="K345" i="2" s="1"/>
  <c r="X344" i="2"/>
  <c r="W344" i="2"/>
  <c r="U344" i="2" a="1"/>
  <c r="U344" i="2" s="1"/>
  <c r="N344" i="2"/>
  <c r="M344" i="2"/>
  <c r="K344" i="2" a="1"/>
  <c r="K344" i="2" s="1"/>
  <c r="X343" i="2"/>
  <c r="W343" i="2"/>
  <c r="U343" i="2" a="1"/>
  <c r="U343" i="2" s="1"/>
  <c r="N343" i="2"/>
  <c r="M343" i="2"/>
  <c r="K343" i="2" a="1"/>
  <c r="K343" i="2" s="1"/>
  <c r="X342" i="2"/>
  <c r="W342" i="2"/>
  <c r="U342" i="2" a="1"/>
  <c r="U342" i="2" s="1"/>
  <c r="N342" i="2"/>
  <c r="M342" i="2"/>
  <c r="K342" i="2" a="1"/>
  <c r="K342" i="2" s="1"/>
  <c r="X341" i="2"/>
  <c r="W341" i="2"/>
  <c r="U341" i="2" a="1"/>
  <c r="U341" i="2" s="1"/>
  <c r="N341" i="2"/>
  <c r="M341" i="2"/>
  <c r="K341" i="2" a="1"/>
  <c r="K341" i="2" s="1"/>
  <c r="X340" i="2"/>
  <c r="W340" i="2"/>
  <c r="U340" i="2" a="1"/>
  <c r="U340" i="2" s="1"/>
  <c r="N340" i="2"/>
  <c r="M340" i="2"/>
  <c r="K340" i="2" a="1"/>
  <c r="K340" i="2" s="1"/>
  <c r="X339" i="2"/>
  <c r="W339" i="2"/>
  <c r="U339" i="2" a="1"/>
  <c r="U339" i="2" s="1"/>
  <c r="N339" i="2"/>
  <c r="M339" i="2"/>
  <c r="K339" i="2" a="1"/>
  <c r="K339" i="2" s="1"/>
  <c r="X338" i="2"/>
  <c r="W338" i="2"/>
  <c r="U338" i="2" a="1"/>
  <c r="U338" i="2" s="1"/>
  <c r="N338" i="2"/>
  <c r="M338" i="2"/>
  <c r="K338" i="2" a="1"/>
  <c r="K338" i="2" s="1"/>
  <c r="X337" i="2"/>
  <c r="W337" i="2"/>
  <c r="U337" i="2" a="1"/>
  <c r="U337" i="2" s="1"/>
  <c r="N337" i="2"/>
  <c r="M337" i="2"/>
  <c r="K337" i="2" a="1"/>
  <c r="K337" i="2" s="1"/>
  <c r="X336" i="2"/>
  <c r="W336" i="2"/>
  <c r="U336" i="2" a="1"/>
  <c r="U336" i="2" s="1"/>
  <c r="N336" i="2"/>
  <c r="M336" i="2"/>
  <c r="K336" i="2" a="1"/>
  <c r="K336" i="2" s="1"/>
  <c r="X335" i="2"/>
  <c r="W335" i="2"/>
  <c r="U335" i="2" a="1"/>
  <c r="U335" i="2" s="1"/>
  <c r="N335" i="2"/>
  <c r="M335" i="2"/>
  <c r="K335" i="2" a="1"/>
  <c r="K335" i="2" s="1"/>
  <c r="X334" i="2"/>
  <c r="W334" i="2"/>
  <c r="U334" i="2" a="1"/>
  <c r="U334" i="2" s="1"/>
  <c r="N334" i="2"/>
  <c r="M334" i="2"/>
  <c r="K334" i="2" a="1"/>
  <c r="K334" i="2" s="1"/>
  <c r="X333" i="2"/>
  <c r="W333" i="2"/>
  <c r="U333" i="2" a="1"/>
  <c r="U333" i="2" s="1"/>
  <c r="N333" i="2"/>
  <c r="M333" i="2"/>
  <c r="K333" i="2" a="1"/>
  <c r="K333" i="2" s="1"/>
  <c r="X332" i="2"/>
  <c r="W332" i="2"/>
  <c r="U332" i="2" a="1"/>
  <c r="U332" i="2" s="1"/>
  <c r="N332" i="2"/>
  <c r="M332" i="2"/>
  <c r="K332" i="2" a="1"/>
  <c r="K332" i="2" s="1"/>
  <c r="X331" i="2"/>
  <c r="W331" i="2"/>
  <c r="U331" i="2" a="1"/>
  <c r="U331" i="2" s="1"/>
  <c r="N331" i="2"/>
  <c r="M331" i="2"/>
  <c r="K331" i="2" a="1"/>
  <c r="K331" i="2" s="1"/>
  <c r="X330" i="2"/>
  <c r="W330" i="2"/>
  <c r="U330" i="2" a="1"/>
  <c r="U330" i="2" s="1"/>
  <c r="N330" i="2"/>
  <c r="M330" i="2"/>
  <c r="K330" i="2" a="1"/>
  <c r="K330" i="2" s="1"/>
  <c r="X329" i="2"/>
  <c r="W329" i="2"/>
  <c r="U329" i="2" a="1"/>
  <c r="U329" i="2" s="1"/>
  <c r="N329" i="2"/>
  <c r="M329" i="2"/>
  <c r="K329" i="2" a="1"/>
  <c r="K329" i="2" s="1"/>
  <c r="X328" i="2"/>
  <c r="W328" i="2"/>
  <c r="U328" i="2" a="1"/>
  <c r="U328" i="2" s="1"/>
  <c r="N328" i="2"/>
  <c r="M328" i="2"/>
  <c r="K328" i="2" a="1"/>
  <c r="K328" i="2" s="1"/>
  <c r="X327" i="2"/>
  <c r="W327" i="2"/>
  <c r="U327" i="2" a="1"/>
  <c r="U327" i="2" s="1"/>
  <c r="N327" i="2"/>
  <c r="M327" i="2"/>
  <c r="K327" i="2" a="1"/>
  <c r="K327" i="2" s="1"/>
  <c r="X326" i="2"/>
  <c r="W326" i="2"/>
  <c r="U326" i="2" a="1"/>
  <c r="U326" i="2" s="1"/>
  <c r="N326" i="2"/>
  <c r="M326" i="2"/>
  <c r="K326" i="2" a="1"/>
  <c r="K326" i="2" s="1"/>
  <c r="X325" i="2"/>
  <c r="W325" i="2"/>
  <c r="U325" i="2" a="1"/>
  <c r="U325" i="2" s="1"/>
  <c r="N325" i="2"/>
  <c r="M325" i="2"/>
  <c r="K325" i="2" a="1"/>
  <c r="K325" i="2" s="1"/>
  <c r="X324" i="2"/>
  <c r="W324" i="2"/>
  <c r="U324" i="2" a="1"/>
  <c r="U324" i="2" s="1"/>
  <c r="N324" i="2"/>
  <c r="M324" i="2"/>
  <c r="K324" i="2" a="1"/>
  <c r="K324" i="2" s="1"/>
  <c r="X323" i="2"/>
  <c r="W323" i="2"/>
  <c r="U323" i="2" a="1"/>
  <c r="U323" i="2" s="1"/>
  <c r="N323" i="2"/>
  <c r="M323" i="2"/>
  <c r="K323" i="2" a="1"/>
  <c r="K323" i="2" s="1"/>
  <c r="X322" i="2"/>
  <c r="W322" i="2"/>
  <c r="U322" i="2" a="1"/>
  <c r="U322" i="2" s="1"/>
  <c r="N322" i="2"/>
  <c r="M322" i="2"/>
  <c r="K322" i="2" a="1"/>
  <c r="K322" i="2" s="1"/>
  <c r="X321" i="2"/>
  <c r="W321" i="2"/>
  <c r="U321" i="2" a="1"/>
  <c r="U321" i="2" s="1"/>
  <c r="N321" i="2"/>
  <c r="M321" i="2"/>
  <c r="K321" i="2" a="1"/>
  <c r="K321" i="2" s="1"/>
  <c r="X320" i="2"/>
  <c r="W320" i="2"/>
  <c r="U320" i="2" a="1"/>
  <c r="U320" i="2" s="1"/>
  <c r="N320" i="2"/>
  <c r="M320" i="2"/>
  <c r="K320" i="2" a="1"/>
  <c r="K320" i="2" s="1"/>
  <c r="X319" i="2"/>
  <c r="W319" i="2"/>
  <c r="U319" i="2" a="1"/>
  <c r="U319" i="2" s="1"/>
  <c r="N319" i="2"/>
  <c r="M319" i="2"/>
  <c r="K319" i="2" a="1"/>
  <c r="K319" i="2" s="1"/>
  <c r="X318" i="2"/>
  <c r="W318" i="2"/>
  <c r="U318" i="2" a="1"/>
  <c r="U318" i="2" s="1"/>
  <c r="N318" i="2"/>
  <c r="M318" i="2"/>
  <c r="K318" i="2" a="1"/>
  <c r="K318" i="2" s="1"/>
  <c r="X317" i="2"/>
  <c r="W317" i="2"/>
  <c r="U317" i="2" a="1"/>
  <c r="U317" i="2" s="1"/>
  <c r="N317" i="2"/>
  <c r="M317" i="2"/>
  <c r="K317" i="2" a="1"/>
  <c r="K317" i="2" s="1"/>
  <c r="X316" i="2"/>
  <c r="W316" i="2"/>
  <c r="U316" i="2" a="1"/>
  <c r="U316" i="2" s="1"/>
  <c r="N316" i="2"/>
  <c r="M316" i="2"/>
  <c r="K316" i="2" a="1"/>
  <c r="K316" i="2" s="1"/>
  <c r="X315" i="2"/>
  <c r="W315" i="2"/>
  <c r="U315" i="2" a="1"/>
  <c r="U315" i="2" s="1"/>
  <c r="N315" i="2"/>
  <c r="M315" i="2"/>
  <c r="K315" i="2" a="1"/>
  <c r="K315" i="2" s="1"/>
  <c r="X314" i="2"/>
  <c r="W314" i="2"/>
  <c r="U314" i="2" a="1"/>
  <c r="U314" i="2" s="1"/>
  <c r="N314" i="2"/>
  <c r="M314" i="2"/>
  <c r="K314" i="2" a="1"/>
  <c r="K314" i="2" s="1"/>
  <c r="X313" i="2"/>
  <c r="W313" i="2"/>
  <c r="U313" i="2" a="1"/>
  <c r="U313" i="2" s="1"/>
  <c r="N313" i="2"/>
  <c r="M313" i="2"/>
  <c r="K313" i="2" a="1"/>
  <c r="K313" i="2" s="1"/>
  <c r="X312" i="2"/>
  <c r="W312" i="2"/>
  <c r="U312" i="2" a="1"/>
  <c r="U312" i="2" s="1"/>
  <c r="N312" i="2"/>
  <c r="M312" i="2"/>
  <c r="K312" i="2" a="1"/>
  <c r="K312" i="2" s="1"/>
  <c r="X311" i="2"/>
  <c r="W311" i="2"/>
  <c r="U311" i="2" a="1"/>
  <c r="U311" i="2" s="1"/>
  <c r="N311" i="2"/>
  <c r="M311" i="2"/>
  <c r="K311" i="2" a="1"/>
  <c r="K311" i="2" s="1"/>
  <c r="X310" i="2"/>
  <c r="W310" i="2"/>
  <c r="U310" i="2" a="1"/>
  <c r="U310" i="2" s="1"/>
  <c r="N310" i="2"/>
  <c r="M310" i="2"/>
  <c r="K310" i="2" a="1"/>
  <c r="K310" i="2" s="1"/>
  <c r="X309" i="2"/>
  <c r="W309" i="2"/>
  <c r="U309" i="2" a="1"/>
  <c r="U309" i="2" s="1"/>
  <c r="N309" i="2"/>
  <c r="M309" i="2"/>
  <c r="K309" i="2" a="1"/>
  <c r="K309" i="2" s="1"/>
  <c r="X308" i="2"/>
  <c r="W308" i="2"/>
  <c r="U308" i="2" a="1"/>
  <c r="U308" i="2" s="1"/>
  <c r="N308" i="2"/>
  <c r="M308" i="2"/>
  <c r="K308" i="2" a="1"/>
  <c r="K308" i="2" s="1"/>
  <c r="X307" i="2"/>
  <c r="W307" i="2"/>
  <c r="U307" i="2" a="1"/>
  <c r="U307" i="2" s="1"/>
  <c r="N307" i="2"/>
  <c r="M307" i="2"/>
  <c r="K307" i="2" a="1"/>
  <c r="K307" i="2" s="1"/>
  <c r="X306" i="2"/>
  <c r="W306" i="2"/>
  <c r="U306" i="2" a="1"/>
  <c r="U306" i="2" s="1"/>
  <c r="N306" i="2"/>
  <c r="M306" i="2"/>
  <c r="K306" i="2" a="1"/>
  <c r="K306" i="2" s="1"/>
  <c r="X305" i="2"/>
  <c r="W305" i="2"/>
  <c r="U305" i="2" a="1"/>
  <c r="U305" i="2" s="1"/>
  <c r="N305" i="2"/>
  <c r="M305" i="2"/>
  <c r="K305" i="2" a="1"/>
  <c r="K305" i="2" s="1"/>
  <c r="X304" i="2"/>
  <c r="W304" i="2"/>
  <c r="U304" i="2" a="1"/>
  <c r="U304" i="2" s="1"/>
  <c r="N304" i="2"/>
  <c r="M304" i="2"/>
  <c r="K304" i="2" a="1"/>
  <c r="K304" i="2" s="1"/>
  <c r="X303" i="2"/>
  <c r="W303" i="2"/>
  <c r="U303" i="2" a="1"/>
  <c r="U303" i="2" s="1"/>
  <c r="N303" i="2"/>
  <c r="M303" i="2"/>
  <c r="K303" i="2" a="1"/>
  <c r="K303" i="2" s="1"/>
  <c r="X302" i="2"/>
  <c r="W302" i="2"/>
  <c r="U302" i="2" a="1"/>
  <c r="U302" i="2" s="1"/>
  <c r="N302" i="2"/>
  <c r="M302" i="2"/>
  <c r="K302" i="2" a="1"/>
  <c r="K302" i="2" s="1"/>
  <c r="X301" i="2"/>
  <c r="W301" i="2"/>
  <c r="U301" i="2" a="1"/>
  <c r="U301" i="2" s="1"/>
  <c r="N301" i="2"/>
  <c r="M301" i="2"/>
  <c r="K301" i="2" a="1"/>
  <c r="K301" i="2" s="1"/>
  <c r="X300" i="2"/>
  <c r="W300" i="2"/>
  <c r="U300" i="2" a="1"/>
  <c r="U300" i="2" s="1"/>
  <c r="N300" i="2"/>
  <c r="M300" i="2"/>
  <c r="K300" i="2" a="1"/>
  <c r="K300" i="2" s="1"/>
  <c r="X299" i="2"/>
  <c r="W299" i="2"/>
  <c r="U299" i="2" a="1"/>
  <c r="U299" i="2" s="1"/>
  <c r="N299" i="2"/>
  <c r="M299" i="2"/>
  <c r="K299" i="2" a="1"/>
  <c r="K299" i="2" s="1"/>
  <c r="X298" i="2"/>
  <c r="W298" i="2"/>
  <c r="U298" i="2" a="1"/>
  <c r="U298" i="2" s="1"/>
  <c r="N298" i="2"/>
  <c r="M298" i="2"/>
  <c r="K298" i="2" a="1"/>
  <c r="K298" i="2" s="1"/>
  <c r="X297" i="2"/>
  <c r="W297" i="2"/>
  <c r="U297" i="2" a="1"/>
  <c r="U297" i="2" s="1"/>
  <c r="N297" i="2"/>
  <c r="M297" i="2"/>
  <c r="K297" i="2" a="1"/>
  <c r="K297" i="2" s="1"/>
  <c r="X296" i="2"/>
  <c r="W296" i="2"/>
  <c r="U296" i="2" a="1"/>
  <c r="U296" i="2" s="1"/>
  <c r="N296" i="2"/>
  <c r="M296" i="2"/>
  <c r="K296" i="2" a="1"/>
  <c r="K296" i="2" s="1"/>
  <c r="X295" i="2"/>
  <c r="W295" i="2"/>
  <c r="U295" i="2" a="1"/>
  <c r="U295" i="2" s="1"/>
  <c r="N295" i="2"/>
  <c r="M295" i="2"/>
  <c r="K295" i="2" a="1"/>
  <c r="K295" i="2" s="1"/>
  <c r="X294" i="2"/>
  <c r="W294" i="2"/>
  <c r="U294" i="2" a="1"/>
  <c r="U294" i="2" s="1"/>
  <c r="N294" i="2"/>
  <c r="M294" i="2"/>
  <c r="K294" i="2" a="1"/>
  <c r="K294" i="2" s="1"/>
  <c r="X293" i="2"/>
  <c r="W293" i="2"/>
  <c r="U293" i="2" a="1"/>
  <c r="U293" i="2" s="1"/>
  <c r="N293" i="2"/>
  <c r="M293" i="2"/>
  <c r="K293" i="2" a="1"/>
  <c r="K293" i="2" s="1"/>
  <c r="X292" i="2"/>
  <c r="W292" i="2"/>
  <c r="U292" i="2" a="1"/>
  <c r="U292" i="2" s="1"/>
  <c r="N292" i="2"/>
  <c r="M292" i="2"/>
  <c r="K292" i="2" a="1"/>
  <c r="K292" i="2" s="1"/>
  <c r="X291" i="2"/>
  <c r="W291" i="2"/>
  <c r="U291" i="2" a="1"/>
  <c r="U291" i="2" s="1"/>
  <c r="N291" i="2"/>
  <c r="M291" i="2"/>
  <c r="K291" i="2" a="1"/>
  <c r="K291" i="2" s="1"/>
  <c r="X290" i="2"/>
  <c r="W290" i="2"/>
  <c r="U290" i="2" a="1"/>
  <c r="U290" i="2" s="1"/>
  <c r="N290" i="2"/>
  <c r="M290" i="2"/>
  <c r="K290" i="2" a="1"/>
  <c r="K290" i="2" s="1"/>
  <c r="X289" i="2"/>
  <c r="W289" i="2"/>
  <c r="U289" i="2" a="1"/>
  <c r="U289" i="2" s="1"/>
  <c r="N289" i="2"/>
  <c r="M289" i="2"/>
  <c r="K289" i="2" a="1"/>
  <c r="K289" i="2" s="1"/>
  <c r="X288" i="2"/>
  <c r="W288" i="2"/>
  <c r="U288" i="2" a="1"/>
  <c r="U288" i="2" s="1"/>
  <c r="N288" i="2"/>
  <c r="M288" i="2"/>
  <c r="K288" i="2" a="1"/>
  <c r="K288" i="2" s="1"/>
  <c r="X287" i="2"/>
  <c r="W287" i="2"/>
  <c r="U287" i="2" a="1"/>
  <c r="U287" i="2" s="1"/>
  <c r="N287" i="2"/>
  <c r="M287" i="2"/>
  <c r="K287" i="2" a="1"/>
  <c r="K287" i="2" s="1"/>
  <c r="X286" i="2"/>
  <c r="W286" i="2"/>
  <c r="U286" i="2" a="1"/>
  <c r="U286" i="2" s="1"/>
  <c r="N286" i="2"/>
  <c r="M286" i="2"/>
  <c r="K286" i="2" a="1"/>
  <c r="K286" i="2" s="1"/>
  <c r="X285" i="2"/>
  <c r="W285" i="2"/>
  <c r="U285" i="2" a="1"/>
  <c r="U285" i="2" s="1"/>
  <c r="N285" i="2"/>
  <c r="M285" i="2"/>
  <c r="K285" i="2" a="1"/>
  <c r="K285" i="2" s="1"/>
  <c r="X284" i="2"/>
  <c r="W284" i="2"/>
  <c r="U284" i="2" a="1"/>
  <c r="U284" i="2" s="1"/>
  <c r="N284" i="2"/>
  <c r="M284" i="2"/>
  <c r="K284" i="2" a="1"/>
  <c r="K284" i="2" s="1"/>
  <c r="X283" i="2"/>
  <c r="W283" i="2"/>
  <c r="U283" i="2" a="1"/>
  <c r="U283" i="2" s="1"/>
  <c r="N283" i="2"/>
  <c r="M283" i="2"/>
  <c r="K283" i="2" a="1"/>
  <c r="K283" i="2" s="1"/>
  <c r="X282" i="2"/>
  <c r="W282" i="2"/>
  <c r="U282" i="2" a="1"/>
  <c r="U282" i="2" s="1"/>
  <c r="N282" i="2"/>
  <c r="M282" i="2"/>
  <c r="K282" i="2" a="1"/>
  <c r="K282" i="2" s="1"/>
  <c r="X281" i="2"/>
  <c r="W281" i="2"/>
  <c r="U281" i="2" a="1"/>
  <c r="U281" i="2" s="1"/>
  <c r="N281" i="2"/>
  <c r="M281" i="2"/>
  <c r="K281" i="2" a="1"/>
  <c r="K281" i="2" s="1"/>
  <c r="X280" i="2"/>
  <c r="W280" i="2"/>
  <c r="U280" i="2" a="1"/>
  <c r="U280" i="2" s="1"/>
  <c r="N280" i="2"/>
  <c r="M280" i="2"/>
  <c r="K280" i="2" a="1"/>
  <c r="K280" i="2" s="1"/>
  <c r="X279" i="2"/>
  <c r="W279" i="2"/>
  <c r="U279" i="2" a="1"/>
  <c r="U279" i="2" s="1"/>
  <c r="N279" i="2"/>
  <c r="M279" i="2"/>
  <c r="K279" i="2" a="1"/>
  <c r="K279" i="2" s="1"/>
  <c r="X278" i="2"/>
  <c r="W278" i="2"/>
  <c r="U278" i="2" a="1"/>
  <c r="U278" i="2" s="1"/>
  <c r="N278" i="2"/>
  <c r="M278" i="2"/>
  <c r="K278" i="2" a="1"/>
  <c r="K278" i="2" s="1"/>
  <c r="X277" i="2"/>
  <c r="W277" i="2"/>
  <c r="U277" i="2" a="1"/>
  <c r="U277" i="2" s="1"/>
  <c r="N277" i="2"/>
  <c r="M277" i="2"/>
  <c r="K277" i="2" a="1"/>
  <c r="K277" i="2" s="1"/>
  <c r="X276" i="2"/>
  <c r="W276" i="2"/>
  <c r="U276" i="2" a="1"/>
  <c r="U276" i="2" s="1"/>
  <c r="N276" i="2"/>
  <c r="M276" i="2"/>
  <c r="K276" i="2" a="1"/>
  <c r="K276" i="2" s="1"/>
  <c r="X275" i="2"/>
  <c r="W275" i="2"/>
  <c r="U275" i="2" a="1"/>
  <c r="U275" i="2" s="1"/>
  <c r="N275" i="2"/>
  <c r="M275" i="2"/>
  <c r="K275" i="2" a="1"/>
  <c r="K275" i="2" s="1"/>
  <c r="X274" i="2"/>
  <c r="W274" i="2"/>
  <c r="U274" i="2" a="1"/>
  <c r="U274" i="2" s="1"/>
  <c r="N274" i="2"/>
  <c r="M274" i="2"/>
  <c r="K274" i="2" a="1"/>
  <c r="K274" i="2" s="1"/>
  <c r="X273" i="2"/>
  <c r="W273" i="2"/>
  <c r="U273" i="2" a="1"/>
  <c r="U273" i="2" s="1"/>
  <c r="N273" i="2"/>
  <c r="M273" i="2"/>
  <c r="K273" i="2" a="1"/>
  <c r="K273" i="2" s="1"/>
  <c r="X272" i="2"/>
  <c r="W272" i="2"/>
  <c r="U272" i="2" a="1"/>
  <c r="U272" i="2" s="1"/>
  <c r="N272" i="2"/>
  <c r="M272" i="2"/>
  <c r="K272" i="2" a="1"/>
  <c r="K272" i="2" s="1"/>
  <c r="X271" i="2"/>
  <c r="W271" i="2"/>
  <c r="U271" i="2" a="1"/>
  <c r="U271" i="2" s="1"/>
  <c r="N271" i="2"/>
  <c r="M271" i="2"/>
  <c r="K271" i="2" a="1"/>
  <c r="K271" i="2" s="1"/>
  <c r="X270" i="2"/>
  <c r="W270" i="2"/>
  <c r="U270" i="2" a="1"/>
  <c r="U270" i="2" s="1"/>
  <c r="N270" i="2"/>
  <c r="M270" i="2"/>
  <c r="K270" i="2" a="1"/>
  <c r="K270" i="2" s="1"/>
  <c r="X269" i="2"/>
  <c r="W269" i="2"/>
  <c r="U269" i="2" a="1"/>
  <c r="U269" i="2" s="1"/>
  <c r="N269" i="2"/>
  <c r="M269" i="2"/>
  <c r="K269" i="2" a="1"/>
  <c r="K269" i="2" s="1"/>
  <c r="X268" i="2"/>
  <c r="W268" i="2"/>
  <c r="U268" i="2" a="1"/>
  <c r="U268" i="2" s="1"/>
  <c r="N268" i="2"/>
  <c r="M268" i="2"/>
  <c r="K268" i="2" a="1"/>
  <c r="K268" i="2" s="1"/>
  <c r="X267" i="2"/>
  <c r="W267" i="2"/>
  <c r="U267" i="2" a="1"/>
  <c r="U267" i="2" s="1"/>
  <c r="N267" i="2"/>
  <c r="M267" i="2"/>
  <c r="K267" i="2" a="1"/>
  <c r="K267" i="2" s="1"/>
  <c r="X266" i="2"/>
  <c r="W266" i="2"/>
  <c r="U266" i="2" a="1"/>
  <c r="U266" i="2" s="1"/>
  <c r="N266" i="2"/>
  <c r="M266" i="2"/>
  <c r="K266" i="2" a="1"/>
  <c r="K266" i="2" s="1"/>
  <c r="X265" i="2"/>
  <c r="W265" i="2"/>
  <c r="U265" i="2" a="1"/>
  <c r="U265" i="2" s="1"/>
  <c r="N265" i="2"/>
  <c r="M265" i="2"/>
  <c r="K265" i="2" a="1"/>
  <c r="K265" i="2" s="1"/>
  <c r="X264" i="2"/>
  <c r="W264" i="2"/>
  <c r="U264" i="2" a="1"/>
  <c r="U264" i="2" s="1"/>
  <c r="N264" i="2"/>
  <c r="M264" i="2"/>
  <c r="K264" i="2" a="1"/>
  <c r="K264" i="2" s="1"/>
  <c r="X263" i="2"/>
  <c r="W263" i="2"/>
  <c r="U263" i="2" a="1"/>
  <c r="U263" i="2" s="1"/>
  <c r="N263" i="2"/>
  <c r="M263" i="2"/>
  <c r="K263" i="2" a="1"/>
  <c r="K263" i="2" s="1"/>
  <c r="X262" i="2"/>
  <c r="W262" i="2"/>
  <c r="U262" i="2" a="1"/>
  <c r="U262" i="2" s="1"/>
  <c r="N262" i="2"/>
  <c r="M262" i="2"/>
  <c r="K262" i="2" a="1"/>
  <c r="K262" i="2" s="1"/>
  <c r="X261" i="2"/>
  <c r="W261" i="2"/>
  <c r="U261" i="2" a="1"/>
  <c r="U261" i="2" s="1"/>
  <c r="N261" i="2"/>
  <c r="M261" i="2"/>
  <c r="K261" i="2" a="1"/>
  <c r="K261" i="2" s="1"/>
  <c r="X260" i="2"/>
  <c r="W260" i="2"/>
  <c r="U260" i="2" a="1"/>
  <c r="U260" i="2" s="1"/>
  <c r="N260" i="2"/>
  <c r="M260" i="2"/>
  <c r="K260" i="2" a="1"/>
  <c r="K260" i="2" s="1"/>
  <c r="X259" i="2"/>
  <c r="W259" i="2"/>
  <c r="U259" i="2" a="1"/>
  <c r="U259" i="2" s="1"/>
  <c r="N259" i="2"/>
  <c r="M259" i="2"/>
  <c r="K259" i="2" a="1"/>
  <c r="K259" i="2" s="1"/>
  <c r="X258" i="2"/>
  <c r="W258" i="2"/>
  <c r="U258" i="2" a="1"/>
  <c r="U258" i="2" s="1"/>
  <c r="N258" i="2"/>
  <c r="M258" i="2"/>
  <c r="K258" i="2" a="1"/>
  <c r="K258" i="2" s="1"/>
  <c r="X257" i="2"/>
  <c r="W257" i="2"/>
  <c r="U257" i="2" a="1"/>
  <c r="U257" i="2" s="1"/>
  <c r="N257" i="2"/>
  <c r="M257" i="2"/>
  <c r="K257" i="2" a="1"/>
  <c r="K257" i="2" s="1"/>
  <c r="X256" i="2"/>
  <c r="W256" i="2"/>
  <c r="U256" i="2" a="1"/>
  <c r="U256" i="2" s="1"/>
  <c r="N256" i="2"/>
  <c r="M256" i="2"/>
  <c r="K256" i="2" a="1"/>
  <c r="K256" i="2" s="1"/>
  <c r="X255" i="2"/>
  <c r="W255" i="2"/>
  <c r="U255" i="2" a="1"/>
  <c r="U255" i="2" s="1"/>
  <c r="N255" i="2"/>
  <c r="M255" i="2"/>
  <c r="K255" i="2" a="1"/>
  <c r="K255" i="2" s="1"/>
  <c r="X254" i="2"/>
  <c r="W254" i="2"/>
  <c r="U254" i="2" a="1"/>
  <c r="U254" i="2" s="1"/>
  <c r="N254" i="2"/>
  <c r="M254" i="2"/>
  <c r="K254" i="2" a="1"/>
  <c r="K254" i="2" s="1"/>
  <c r="X253" i="2"/>
  <c r="W253" i="2"/>
  <c r="U253" i="2" a="1"/>
  <c r="U253" i="2" s="1"/>
  <c r="N253" i="2"/>
  <c r="M253" i="2"/>
  <c r="K253" i="2" a="1"/>
  <c r="K253" i="2" s="1"/>
  <c r="X252" i="2"/>
  <c r="W252" i="2"/>
  <c r="U252" i="2" a="1"/>
  <c r="U252" i="2" s="1"/>
  <c r="N252" i="2"/>
  <c r="M252" i="2"/>
  <c r="K252" i="2" a="1"/>
  <c r="K252" i="2" s="1"/>
  <c r="X251" i="2"/>
  <c r="W251" i="2"/>
  <c r="U251" i="2" a="1"/>
  <c r="U251" i="2" s="1"/>
  <c r="N251" i="2"/>
  <c r="M251" i="2"/>
  <c r="K251" i="2" a="1"/>
  <c r="K251" i="2" s="1"/>
  <c r="X250" i="2"/>
  <c r="W250" i="2"/>
  <c r="U250" i="2" a="1"/>
  <c r="U250" i="2" s="1"/>
  <c r="N250" i="2"/>
  <c r="M250" i="2"/>
  <c r="K250" i="2" a="1"/>
  <c r="K250" i="2" s="1"/>
  <c r="X249" i="2"/>
  <c r="W249" i="2"/>
  <c r="U249" i="2" a="1"/>
  <c r="U249" i="2" s="1"/>
  <c r="N249" i="2"/>
  <c r="M249" i="2"/>
  <c r="K249" i="2" a="1"/>
  <c r="K249" i="2" s="1"/>
  <c r="X248" i="2"/>
  <c r="W248" i="2"/>
  <c r="U248" i="2" a="1"/>
  <c r="U248" i="2" s="1"/>
  <c r="N248" i="2"/>
  <c r="M248" i="2"/>
  <c r="K248" i="2" a="1"/>
  <c r="K248" i="2" s="1"/>
  <c r="X247" i="2"/>
  <c r="W247" i="2"/>
  <c r="U247" i="2" a="1"/>
  <c r="U247" i="2" s="1"/>
  <c r="N247" i="2"/>
  <c r="M247" i="2"/>
  <c r="K247" i="2" a="1"/>
  <c r="K247" i="2" s="1"/>
  <c r="X246" i="2"/>
  <c r="W246" i="2"/>
  <c r="U246" i="2" a="1"/>
  <c r="U246" i="2" s="1"/>
  <c r="N246" i="2"/>
  <c r="M246" i="2"/>
  <c r="K246" i="2" a="1"/>
  <c r="K246" i="2" s="1"/>
  <c r="X245" i="2"/>
  <c r="W245" i="2"/>
  <c r="U245" i="2" a="1"/>
  <c r="U245" i="2" s="1"/>
  <c r="N245" i="2"/>
  <c r="M245" i="2"/>
  <c r="K245" i="2" a="1"/>
  <c r="K245" i="2" s="1"/>
  <c r="X244" i="2"/>
  <c r="W244" i="2"/>
  <c r="U244" i="2" a="1"/>
  <c r="U244" i="2" s="1"/>
  <c r="N244" i="2"/>
  <c r="M244" i="2"/>
  <c r="K244" i="2" a="1"/>
  <c r="K244" i="2" s="1"/>
  <c r="X243" i="2"/>
  <c r="W243" i="2"/>
  <c r="U243" i="2" a="1"/>
  <c r="U243" i="2" s="1"/>
  <c r="N243" i="2"/>
  <c r="M243" i="2"/>
  <c r="K243" i="2" a="1"/>
  <c r="K243" i="2" s="1"/>
  <c r="X242" i="2"/>
  <c r="W242" i="2"/>
  <c r="U242" i="2" a="1"/>
  <c r="U242" i="2" s="1"/>
  <c r="N242" i="2"/>
  <c r="M242" i="2"/>
  <c r="K242" i="2" a="1"/>
  <c r="K242" i="2" s="1"/>
  <c r="X241" i="2"/>
  <c r="W241" i="2"/>
  <c r="U241" i="2" a="1"/>
  <c r="U241" i="2" s="1"/>
  <c r="N241" i="2"/>
  <c r="M241" i="2"/>
  <c r="K241" i="2" a="1"/>
  <c r="K241" i="2" s="1"/>
  <c r="X240" i="2"/>
  <c r="W240" i="2"/>
  <c r="U240" i="2" a="1"/>
  <c r="U240" i="2" s="1"/>
  <c r="N240" i="2"/>
  <c r="M240" i="2"/>
  <c r="K240" i="2" a="1"/>
  <c r="K240" i="2" s="1"/>
  <c r="X239" i="2"/>
  <c r="W239" i="2"/>
  <c r="U239" i="2" a="1"/>
  <c r="U239" i="2" s="1"/>
  <c r="N239" i="2"/>
  <c r="M239" i="2"/>
  <c r="K239" i="2" a="1"/>
  <c r="K239" i="2" s="1"/>
  <c r="X238" i="2"/>
  <c r="W238" i="2"/>
  <c r="U238" i="2" a="1"/>
  <c r="U238" i="2" s="1"/>
  <c r="N238" i="2"/>
  <c r="M238" i="2"/>
  <c r="K238" i="2" a="1"/>
  <c r="K238" i="2" s="1"/>
  <c r="X237" i="2"/>
  <c r="W237" i="2"/>
  <c r="U237" i="2" a="1"/>
  <c r="U237" i="2" s="1"/>
  <c r="N237" i="2"/>
  <c r="M237" i="2"/>
  <c r="K237" i="2" a="1"/>
  <c r="K237" i="2" s="1"/>
  <c r="X236" i="2"/>
  <c r="W236" i="2"/>
  <c r="U236" i="2" a="1"/>
  <c r="U236" i="2" s="1"/>
  <c r="N236" i="2"/>
  <c r="M236" i="2"/>
  <c r="K236" i="2" a="1"/>
  <c r="K236" i="2" s="1"/>
  <c r="X235" i="2"/>
  <c r="W235" i="2"/>
  <c r="U235" i="2" a="1"/>
  <c r="U235" i="2" s="1"/>
  <c r="N235" i="2"/>
  <c r="M235" i="2"/>
  <c r="K235" i="2" a="1"/>
  <c r="K235" i="2" s="1"/>
  <c r="X234" i="2"/>
  <c r="W234" i="2"/>
  <c r="U234" i="2" a="1"/>
  <c r="U234" i="2" s="1"/>
  <c r="N234" i="2"/>
  <c r="M234" i="2"/>
  <c r="K234" i="2" a="1"/>
  <c r="K234" i="2" s="1"/>
  <c r="X233" i="2"/>
  <c r="W233" i="2"/>
  <c r="U233" i="2" a="1"/>
  <c r="U233" i="2" s="1"/>
  <c r="N233" i="2"/>
  <c r="M233" i="2"/>
  <c r="K233" i="2" a="1"/>
  <c r="K233" i="2" s="1"/>
  <c r="X232" i="2"/>
  <c r="W232" i="2"/>
  <c r="U232" i="2" a="1"/>
  <c r="U232" i="2" s="1"/>
  <c r="N232" i="2"/>
  <c r="M232" i="2"/>
  <c r="K232" i="2" a="1"/>
  <c r="K232" i="2" s="1"/>
  <c r="X231" i="2"/>
  <c r="W231" i="2"/>
  <c r="U231" i="2" a="1"/>
  <c r="U231" i="2" s="1"/>
  <c r="N231" i="2"/>
  <c r="M231" i="2"/>
  <c r="K231" i="2" a="1"/>
  <c r="K231" i="2" s="1"/>
  <c r="X230" i="2"/>
  <c r="W230" i="2"/>
  <c r="U230" i="2" a="1"/>
  <c r="U230" i="2" s="1"/>
  <c r="N230" i="2"/>
  <c r="M230" i="2"/>
  <c r="K230" i="2" a="1"/>
  <c r="K230" i="2" s="1"/>
  <c r="X229" i="2"/>
  <c r="W229" i="2"/>
  <c r="U229" i="2" a="1"/>
  <c r="U229" i="2" s="1"/>
  <c r="N229" i="2"/>
  <c r="M229" i="2"/>
  <c r="K229" i="2" a="1"/>
  <c r="K229" i="2" s="1"/>
  <c r="X228" i="2"/>
  <c r="W228" i="2"/>
  <c r="U228" i="2" a="1"/>
  <c r="U228" i="2" s="1"/>
  <c r="N228" i="2"/>
  <c r="M228" i="2"/>
  <c r="K228" i="2" a="1"/>
  <c r="K228" i="2" s="1"/>
  <c r="X227" i="2"/>
  <c r="W227" i="2"/>
  <c r="U227" i="2" a="1"/>
  <c r="U227" i="2" s="1"/>
  <c r="N227" i="2"/>
  <c r="M227" i="2"/>
  <c r="K227" i="2" a="1"/>
  <c r="K227" i="2" s="1"/>
  <c r="X226" i="2"/>
  <c r="W226" i="2"/>
  <c r="U226" i="2" a="1"/>
  <c r="U226" i="2" s="1"/>
  <c r="N226" i="2"/>
  <c r="M226" i="2"/>
  <c r="K226" i="2" a="1"/>
  <c r="K226" i="2" s="1"/>
  <c r="X225" i="2"/>
  <c r="W225" i="2"/>
  <c r="U225" i="2" a="1"/>
  <c r="U225" i="2" s="1"/>
  <c r="N225" i="2"/>
  <c r="M225" i="2"/>
  <c r="K225" i="2" a="1"/>
  <c r="K225" i="2" s="1"/>
  <c r="X224" i="2"/>
  <c r="W224" i="2"/>
  <c r="U224" i="2" a="1"/>
  <c r="U224" i="2" s="1"/>
  <c r="N224" i="2"/>
  <c r="M224" i="2"/>
  <c r="K224" i="2" a="1"/>
  <c r="K224" i="2" s="1"/>
  <c r="X223" i="2"/>
  <c r="W223" i="2"/>
  <c r="U223" i="2" a="1"/>
  <c r="U223" i="2" s="1"/>
  <c r="N223" i="2"/>
  <c r="M223" i="2"/>
  <c r="K223" i="2" a="1"/>
  <c r="K223" i="2" s="1"/>
  <c r="X222" i="2"/>
  <c r="W222" i="2"/>
  <c r="U222" i="2" a="1"/>
  <c r="U222" i="2" s="1"/>
  <c r="N222" i="2"/>
  <c r="M222" i="2"/>
  <c r="K222" i="2" a="1"/>
  <c r="K222" i="2" s="1"/>
  <c r="X221" i="2"/>
  <c r="W221" i="2"/>
  <c r="U221" i="2" a="1"/>
  <c r="U221" i="2" s="1"/>
  <c r="N221" i="2"/>
  <c r="M221" i="2"/>
  <c r="K221" i="2" a="1"/>
  <c r="K221" i="2" s="1"/>
  <c r="X220" i="2"/>
  <c r="W220" i="2"/>
  <c r="U220" i="2" a="1"/>
  <c r="U220" i="2" s="1"/>
  <c r="N220" i="2"/>
  <c r="M220" i="2"/>
  <c r="K220" i="2" a="1"/>
  <c r="K220" i="2" s="1"/>
  <c r="X219" i="2"/>
  <c r="W219" i="2"/>
  <c r="U219" i="2" a="1"/>
  <c r="U219" i="2" s="1"/>
  <c r="N219" i="2"/>
  <c r="M219" i="2"/>
  <c r="K219" i="2" a="1"/>
  <c r="K219" i="2" s="1"/>
  <c r="X218" i="2"/>
  <c r="W218" i="2"/>
  <c r="U218" i="2" a="1"/>
  <c r="U218" i="2" s="1"/>
  <c r="N218" i="2"/>
  <c r="M218" i="2"/>
  <c r="K218" i="2" a="1"/>
  <c r="K218" i="2" s="1"/>
  <c r="X217" i="2"/>
  <c r="W217" i="2"/>
  <c r="U217" i="2" a="1"/>
  <c r="U217" i="2" s="1"/>
  <c r="N217" i="2"/>
  <c r="M217" i="2"/>
  <c r="K217" i="2" a="1"/>
  <c r="K217" i="2" s="1"/>
  <c r="X216" i="2"/>
  <c r="W216" i="2"/>
  <c r="U216" i="2" a="1"/>
  <c r="U216" i="2" s="1"/>
  <c r="N216" i="2"/>
  <c r="M216" i="2"/>
  <c r="K216" i="2" a="1"/>
  <c r="K216" i="2" s="1"/>
  <c r="X215" i="2"/>
  <c r="W215" i="2"/>
  <c r="U215" i="2" a="1"/>
  <c r="U215" i="2" s="1"/>
  <c r="N215" i="2"/>
  <c r="M215" i="2"/>
  <c r="K215" i="2" a="1"/>
  <c r="K215" i="2" s="1"/>
  <c r="X214" i="2"/>
  <c r="W214" i="2"/>
  <c r="U214" i="2" a="1"/>
  <c r="U214" i="2" s="1"/>
  <c r="N214" i="2"/>
  <c r="M214" i="2"/>
  <c r="K214" i="2" a="1"/>
  <c r="K214" i="2" s="1"/>
  <c r="X213" i="2"/>
  <c r="W213" i="2"/>
  <c r="U213" i="2" a="1"/>
  <c r="U213" i="2" s="1"/>
  <c r="N213" i="2"/>
  <c r="M213" i="2"/>
  <c r="K213" i="2" a="1"/>
  <c r="K213" i="2" s="1"/>
  <c r="X212" i="2"/>
  <c r="W212" i="2"/>
  <c r="U212" i="2" a="1"/>
  <c r="U212" i="2" s="1"/>
  <c r="N212" i="2"/>
  <c r="M212" i="2"/>
  <c r="K212" i="2" a="1"/>
  <c r="K212" i="2" s="1"/>
  <c r="X211" i="2"/>
  <c r="W211" i="2"/>
  <c r="U211" i="2" a="1"/>
  <c r="U211" i="2" s="1"/>
  <c r="N211" i="2"/>
  <c r="M211" i="2"/>
  <c r="K211" i="2" a="1"/>
  <c r="K211" i="2" s="1"/>
  <c r="X210" i="2"/>
  <c r="W210" i="2"/>
  <c r="U210" i="2" a="1"/>
  <c r="U210" i="2" s="1"/>
  <c r="N210" i="2"/>
  <c r="M210" i="2"/>
  <c r="K210" i="2" a="1"/>
  <c r="K210" i="2" s="1"/>
  <c r="X209" i="2"/>
  <c r="W209" i="2"/>
  <c r="U209" i="2" a="1"/>
  <c r="U209" i="2" s="1"/>
  <c r="N209" i="2"/>
  <c r="M209" i="2"/>
  <c r="K209" i="2" a="1"/>
  <c r="K209" i="2" s="1"/>
  <c r="X208" i="2"/>
  <c r="W208" i="2"/>
  <c r="U208" i="2" a="1"/>
  <c r="U208" i="2" s="1"/>
  <c r="N208" i="2"/>
  <c r="M208" i="2"/>
  <c r="K208" i="2" a="1"/>
  <c r="K208" i="2" s="1"/>
  <c r="X207" i="2"/>
  <c r="W207" i="2"/>
  <c r="U207" i="2" a="1"/>
  <c r="U207" i="2" s="1"/>
  <c r="N207" i="2"/>
  <c r="M207" i="2"/>
  <c r="K207" i="2" a="1"/>
  <c r="K207" i="2" s="1"/>
  <c r="X206" i="2"/>
  <c r="W206" i="2"/>
  <c r="U206" i="2" a="1"/>
  <c r="U206" i="2" s="1"/>
  <c r="N206" i="2"/>
  <c r="M206" i="2"/>
  <c r="K206" i="2" a="1"/>
  <c r="K206" i="2" s="1"/>
  <c r="X205" i="2"/>
  <c r="W205" i="2"/>
  <c r="U205" i="2" a="1"/>
  <c r="U205" i="2" s="1"/>
  <c r="N205" i="2"/>
  <c r="M205" i="2"/>
  <c r="K205" i="2" a="1"/>
  <c r="K205" i="2" s="1"/>
  <c r="X204" i="2"/>
  <c r="W204" i="2"/>
  <c r="U204" i="2" a="1"/>
  <c r="U204" i="2" s="1"/>
  <c r="N204" i="2"/>
  <c r="M204" i="2"/>
  <c r="K204" i="2" a="1"/>
  <c r="K204" i="2" s="1"/>
  <c r="X203" i="2"/>
  <c r="W203" i="2"/>
  <c r="U203" i="2" a="1"/>
  <c r="U203" i="2" s="1"/>
  <c r="N203" i="2"/>
  <c r="M203" i="2"/>
  <c r="K203" i="2" a="1"/>
  <c r="K203" i="2" s="1"/>
  <c r="X202" i="2"/>
  <c r="W202" i="2"/>
  <c r="U202" i="2" a="1"/>
  <c r="U202" i="2" s="1"/>
  <c r="N202" i="2"/>
  <c r="M202" i="2"/>
  <c r="K202" i="2" a="1"/>
  <c r="K202" i="2" s="1"/>
  <c r="X201" i="2"/>
  <c r="W201" i="2"/>
  <c r="U201" i="2" a="1"/>
  <c r="U201" i="2" s="1"/>
  <c r="N201" i="2"/>
  <c r="M201" i="2"/>
  <c r="K201" i="2" a="1"/>
  <c r="K201" i="2" s="1"/>
  <c r="X200" i="2"/>
  <c r="W200" i="2"/>
  <c r="U200" i="2" a="1"/>
  <c r="U200" i="2" s="1"/>
  <c r="N200" i="2"/>
  <c r="M200" i="2"/>
  <c r="K200" i="2" a="1"/>
  <c r="K200" i="2" s="1"/>
  <c r="X199" i="2"/>
  <c r="W199" i="2"/>
  <c r="U199" i="2" a="1"/>
  <c r="U199" i="2" s="1"/>
  <c r="N199" i="2"/>
  <c r="M199" i="2"/>
  <c r="K199" i="2" a="1"/>
  <c r="K199" i="2" s="1"/>
  <c r="X198" i="2"/>
  <c r="W198" i="2"/>
  <c r="U198" i="2" a="1"/>
  <c r="U198" i="2" s="1"/>
  <c r="N198" i="2"/>
  <c r="M198" i="2"/>
  <c r="K198" i="2" a="1"/>
  <c r="K198" i="2" s="1"/>
  <c r="X197" i="2"/>
  <c r="W197" i="2"/>
  <c r="U197" i="2" a="1"/>
  <c r="U197" i="2" s="1"/>
  <c r="N197" i="2"/>
  <c r="M197" i="2"/>
  <c r="K197" i="2" a="1"/>
  <c r="K197" i="2" s="1"/>
  <c r="X196" i="2"/>
  <c r="W196" i="2"/>
  <c r="U196" i="2" a="1"/>
  <c r="U196" i="2" s="1"/>
  <c r="N196" i="2"/>
  <c r="M196" i="2"/>
  <c r="K196" i="2" a="1"/>
  <c r="K196" i="2" s="1"/>
  <c r="X195" i="2"/>
  <c r="W195" i="2"/>
  <c r="U195" i="2" a="1"/>
  <c r="U195" i="2" s="1"/>
  <c r="N195" i="2"/>
  <c r="M195" i="2"/>
  <c r="K195" i="2" a="1"/>
  <c r="K195" i="2" s="1"/>
  <c r="X194" i="2"/>
  <c r="W194" i="2"/>
  <c r="U194" i="2" a="1"/>
  <c r="U194" i="2" s="1"/>
  <c r="N194" i="2"/>
  <c r="M194" i="2"/>
  <c r="K194" i="2" a="1"/>
  <c r="K194" i="2" s="1"/>
  <c r="X193" i="2"/>
  <c r="W193" i="2"/>
  <c r="U193" i="2" a="1"/>
  <c r="U193" i="2" s="1"/>
  <c r="N193" i="2"/>
  <c r="M193" i="2"/>
  <c r="K193" i="2" a="1"/>
  <c r="K193" i="2" s="1"/>
  <c r="X192" i="2"/>
  <c r="W192" i="2"/>
  <c r="U192" i="2" a="1"/>
  <c r="U192" i="2" s="1"/>
  <c r="N192" i="2"/>
  <c r="M192" i="2"/>
  <c r="K192" i="2" a="1"/>
  <c r="K192" i="2" s="1"/>
  <c r="X191" i="2"/>
  <c r="W191" i="2"/>
  <c r="U191" i="2" a="1"/>
  <c r="U191" i="2" s="1"/>
  <c r="N191" i="2"/>
  <c r="M191" i="2"/>
  <c r="K191" i="2" a="1"/>
  <c r="K191" i="2" s="1"/>
  <c r="X190" i="2"/>
  <c r="W190" i="2"/>
  <c r="U190" i="2" a="1"/>
  <c r="U190" i="2" s="1"/>
  <c r="N190" i="2"/>
  <c r="M190" i="2"/>
  <c r="K190" i="2" a="1"/>
  <c r="K190" i="2" s="1"/>
  <c r="X189" i="2"/>
  <c r="W189" i="2"/>
  <c r="U189" i="2" a="1"/>
  <c r="U189" i="2" s="1"/>
  <c r="N189" i="2"/>
  <c r="M189" i="2"/>
  <c r="K189" i="2" a="1"/>
  <c r="K189" i="2" s="1"/>
  <c r="X188" i="2"/>
  <c r="W188" i="2"/>
  <c r="U188" i="2" a="1"/>
  <c r="U188" i="2" s="1"/>
  <c r="N188" i="2"/>
  <c r="M188" i="2"/>
  <c r="K188" i="2" a="1"/>
  <c r="K188" i="2" s="1"/>
  <c r="X187" i="2"/>
  <c r="W187" i="2"/>
  <c r="U187" i="2" a="1"/>
  <c r="U187" i="2" s="1"/>
  <c r="N187" i="2"/>
  <c r="M187" i="2"/>
  <c r="K187" i="2" a="1"/>
  <c r="K187" i="2" s="1"/>
  <c r="X186" i="2"/>
  <c r="W186" i="2"/>
  <c r="U186" i="2" a="1"/>
  <c r="U186" i="2" s="1"/>
  <c r="N186" i="2"/>
  <c r="M186" i="2"/>
  <c r="K186" i="2" a="1"/>
  <c r="K186" i="2" s="1"/>
  <c r="X185" i="2"/>
  <c r="W185" i="2"/>
  <c r="U185" i="2" a="1"/>
  <c r="U185" i="2" s="1"/>
  <c r="N185" i="2"/>
  <c r="M185" i="2"/>
  <c r="K185" i="2" a="1"/>
  <c r="K185" i="2" s="1"/>
  <c r="X184" i="2"/>
  <c r="W184" i="2"/>
  <c r="U184" i="2" a="1"/>
  <c r="U184" i="2" s="1"/>
  <c r="N184" i="2"/>
  <c r="M184" i="2"/>
  <c r="K184" i="2" a="1"/>
  <c r="K184" i="2" s="1"/>
  <c r="X183" i="2"/>
  <c r="W183" i="2"/>
  <c r="U183" i="2" a="1"/>
  <c r="U183" i="2" s="1"/>
  <c r="N183" i="2"/>
  <c r="M183" i="2"/>
  <c r="K183" i="2" a="1"/>
  <c r="K183" i="2" s="1"/>
  <c r="X182" i="2"/>
  <c r="W182" i="2"/>
  <c r="U182" i="2" a="1"/>
  <c r="U182" i="2" s="1"/>
  <c r="N182" i="2"/>
  <c r="M182" i="2"/>
  <c r="K182" i="2" a="1"/>
  <c r="K182" i="2" s="1"/>
  <c r="X181" i="2"/>
  <c r="W181" i="2"/>
  <c r="U181" i="2" a="1"/>
  <c r="U181" i="2" s="1"/>
  <c r="N181" i="2"/>
  <c r="M181" i="2"/>
  <c r="K181" i="2" a="1"/>
  <c r="K181" i="2" s="1"/>
  <c r="X180" i="2"/>
  <c r="W180" i="2"/>
  <c r="U180" i="2" a="1"/>
  <c r="U180" i="2" s="1"/>
  <c r="N180" i="2"/>
  <c r="M180" i="2"/>
  <c r="K180" i="2" a="1"/>
  <c r="K180" i="2" s="1"/>
  <c r="X179" i="2"/>
  <c r="W179" i="2"/>
  <c r="U179" i="2" a="1"/>
  <c r="U179" i="2" s="1"/>
  <c r="N179" i="2"/>
  <c r="M179" i="2"/>
  <c r="K179" i="2" a="1"/>
  <c r="K179" i="2" s="1"/>
  <c r="X178" i="2"/>
  <c r="W178" i="2"/>
  <c r="U178" i="2" a="1"/>
  <c r="U178" i="2" s="1"/>
  <c r="N178" i="2"/>
  <c r="M178" i="2"/>
  <c r="K178" i="2" a="1"/>
  <c r="K178" i="2" s="1"/>
  <c r="X177" i="2"/>
  <c r="W177" i="2"/>
  <c r="U177" i="2" a="1"/>
  <c r="U177" i="2" s="1"/>
  <c r="N177" i="2"/>
  <c r="M177" i="2"/>
  <c r="K177" i="2" a="1"/>
  <c r="K177" i="2" s="1"/>
  <c r="X176" i="2"/>
  <c r="W176" i="2"/>
  <c r="U176" i="2" a="1"/>
  <c r="U176" i="2" s="1"/>
  <c r="N176" i="2"/>
  <c r="M176" i="2"/>
  <c r="K176" i="2" a="1"/>
  <c r="K176" i="2" s="1"/>
  <c r="X175" i="2"/>
  <c r="W175" i="2"/>
  <c r="U175" i="2" a="1"/>
  <c r="U175" i="2" s="1"/>
  <c r="N175" i="2"/>
  <c r="M175" i="2"/>
  <c r="K175" i="2" a="1"/>
  <c r="K175" i="2" s="1"/>
  <c r="X174" i="2"/>
  <c r="W174" i="2"/>
  <c r="U174" i="2" a="1"/>
  <c r="U174" i="2" s="1"/>
  <c r="N174" i="2"/>
  <c r="M174" i="2"/>
  <c r="K174" i="2" a="1"/>
  <c r="K174" i="2" s="1"/>
  <c r="X173" i="2"/>
  <c r="W173" i="2"/>
  <c r="U173" i="2" a="1"/>
  <c r="U173" i="2" s="1"/>
  <c r="N173" i="2"/>
  <c r="M173" i="2"/>
  <c r="K173" i="2" a="1"/>
  <c r="K173" i="2" s="1"/>
  <c r="X172" i="2"/>
  <c r="W172" i="2"/>
  <c r="U172" i="2" a="1"/>
  <c r="U172" i="2" s="1"/>
  <c r="N172" i="2"/>
  <c r="M172" i="2"/>
  <c r="K172" i="2" a="1"/>
  <c r="K172" i="2" s="1"/>
  <c r="X171" i="2"/>
  <c r="W171" i="2"/>
  <c r="U171" i="2" a="1"/>
  <c r="U171" i="2" s="1"/>
  <c r="N171" i="2"/>
  <c r="M171" i="2"/>
  <c r="K171" i="2" a="1"/>
  <c r="K171" i="2" s="1"/>
  <c r="X170" i="2"/>
  <c r="W170" i="2"/>
  <c r="U170" i="2" a="1"/>
  <c r="U170" i="2" s="1"/>
  <c r="N170" i="2"/>
  <c r="M170" i="2"/>
  <c r="K170" i="2" a="1"/>
  <c r="K170" i="2" s="1"/>
  <c r="X169" i="2"/>
  <c r="W169" i="2"/>
  <c r="U169" i="2" a="1"/>
  <c r="U169" i="2" s="1"/>
  <c r="N169" i="2"/>
  <c r="M169" i="2"/>
  <c r="K169" i="2" a="1"/>
  <c r="K169" i="2" s="1"/>
  <c r="X168" i="2"/>
  <c r="W168" i="2"/>
  <c r="U168" i="2" a="1"/>
  <c r="U168" i="2" s="1"/>
  <c r="N168" i="2"/>
  <c r="M168" i="2"/>
  <c r="K168" i="2" a="1"/>
  <c r="K168" i="2" s="1"/>
  <c r="X167" i="2"/>
  <c r="W167" i="2"/>
  <c r="U167" i="2" a="1"/>
  <c r="U167" i="2" s="1"/>
  <c r="N167" i="2"/>
  <c r="M167" i="2"/>
  <c r="K167" i="2" a="1"/>
  <c r="K167" i="2" s="1"/>
  <c r="X166" i="2"/>
  <c r="W166" i="2"/>
  <c r="U166" i="2" a="1"/>
  <c r="U166" i="2" s="1"/>
  <c r="N166" i="2"/>
  <c r="M166" i="2"/>
  <c r="K166" i="2" a="1"/>
  <c r="K166" i="2" s="1"/>
  <c r="X165" i="2"/>
  <c r="W165" i="2"/>
  <c r="U165" i="2" a="1"/>
  <c r="U165" i="2" s="1"/>
  <c r="N165" i="2"/>
  <c r="M165" i="2"/>
  <c r="K165" i="2" a="1"/>
  <c r="K165" i="2" s="1"/>
  <c r="X164" i="2"/>
  <c r="W164" i="2"/>
  <c r="U164" i="2" a="1"/>
  <c r="U164" i="2" s="1"/>
  <c r="N164" i="2"/>
  <c r="M164" i="2"/>
  <c r="K164" i="2" a="1"/>
  <c r="K164" i="2" s="1"/>
  <c r="X163" i="2"/>
  <c r="W163" i="2"/>
  <c r="U163" i="2" a="1"/>
  <c r="U163" i="2" s="1"/>
  <c r="N163" i="2"/>
  <c r="M163" i="2"/>
  <c r="K163" i="2" a="1"/>
  <c r="K163" i="2" s="1"/>
  <c r="X162" i="2"/>
  <c r="W162" i="2"/>
  <c r="U162" i="2" a="1"/>
  <c r="U162" i="2" s="1"/>
  <c r="N162" i="2"/>
  <c r="M162" i="2"/>
  <c r="K162" i="2" a="1"/>
  <c r="K162" i="2" s="1"/>
  <c r="X161" i="2"/>
  <c r="W161" i="2"/>
  <c r="U161" i="2" a="1"/>
  <c r="U161" i="2" s="1"/>
  <c r="N161" i="2"/>
  <c r="M161" i="2"/>
  <c r="K161" i="2" a="1"/>
  <c r="K161" i="2" s="1"/>
  <c r="X160" i="2"/>
  <c r="W160" i="2"/>
  <c r="U160" i="2" a="1"/>
  <c r="U160" i="2" s="1"/>
  <c r="N160" i="2"/>
  <c r="M160" i="2"/>
  <c r="K160" i="2" a="1"/>
  <c r="K160" i="2" s="1"/>
  <c r="X159" i="2"/>
  <c r="W159" i="2"/>
  <c r="U159" i="2" a="1"/>
  <c r="U159" i="2" s="1"/>
  <c r="N159" i="2"/>
  <c r="M159" i="2"/>
  <c r="K159" i="2" a="1"/>
  <c r="K159" i="2" s="1"/>
  <c r="X158" i="2"/>
  <c r="W158" i="2"/>
  <c r="U158" i="2" a="1"/>
  <c r="U158" i="2" s="1"/>
  <c r="N158" i="2"/>
  <c r="M158" i="2"/>
  <c r="K158" i="2" a="1"/>
  <c r="K158" i="2" s="1"/>
  <c r="X157" i="2"/>
  <c r="W157" i="2"/>
  <c r="U157" i="2" a="1"/>
  <c r="U157" i="2" s="1"/>
  <c r="N157" i="2"/>
  <c r="M157" i="2"/>
  <c r="K157" i="2" a="1"/>
  <c r="K157" i="2" s="1"/>
  <c r="X156" i="2"/>
  <c r="W156" i="2"/>
  <c r="U156" i="2" a="1"/>
  <c r="U156" i="2" s="1"/>
  <c r="N156" i="2"/>
  <c r="M156" i="2"/>
  <c r="K156" i="2" a="1"/>
  <c r="K156" i="2" s="1"/>
  <c r="X155" i="2"/>
  <c r="W155" i="2"/>
  <c r="U155" i="2" a="1"/>
  <c r="U155" i="2" s="1"/>
  <c r="N155" i="2"/>
  <c r="M155" i="2"/>
  <c r="K155" i="2" a="1"/>
  <c r="K155" i="2" s="1"/>
  <c r="X154" i="2"/>
  <c r="W154" i="2"/>
  <c r="U154" i="2" a="1"/>
  <c r="U154" i="2" s="1"/>
  <c r="N154" i="2"/>
  <c r="M154" i="2"/>
  <c r="K154" i="2" a="1"/>
  <c r="K154" i="2" s="1"/>
  <c r="X153" i="2"/>
  <c r="W153" i="2"/>
  <c r="U153" i="2" a="1"/>
  <c r="U153" i="2" s="1"/>
  <c r="N153" i="2"/>
  <c r="M153" i="2"/>
  <c r="K153" i="2" a="1"/>
  <c r="K153" i="2" s="1"/>
  <c r="X152" i="2"/>
  <c r="W152" i="2"/>
  <c r="U152" i="2" a="1"/>
  <c r="U152" i="2" s="1"/>
  <c r="N152" i="2"/>
  <c r="M152" i="2"/>
  <c r="K152" i="2" a="1"/>
  <c r="K152" i="2" s="1"/>
  <c r="X151" i="2"/>
  <c r="W151" i="2"/>
  <c r="U151" i="2" a="1"/>
  <c r="U151" i="2" s="1"/>
  <c r="N151" i="2"/>
  <c r="M151" i="2"/>
  <c r="K151" i="2" a="1"/>
  <c r="K151" i="2" s="1"/>
  <c r="X150" i="2"/>
  <c r="W150" i="2"/>
  <c r="U150" i="2" a="1"/>
  <c r="U150" i="2" s="1"/>
  <c r="N150" i="2"/>
  <c r="M150" i="2"/>
  <c r="K150" i="2" a="1"/>
  <c r="K150" i="2" s="1"/>
  <c r="X149" i="2"/>
  <c r="W149" i="2"/>
  <c r="U149" i="2" a="1"/>
  <c r="U149" i="2" s="1"/>
  <c r="N149" i="2"/>
  <c r="M149" i="2"/>
  <c r="K149" i="2" a="1"/>
  <c r="K149" i="2" s="1"/>
  <c r="X148" i="2"/>
  <c r="W148" i="2"/>
  <c r="U148" i="2" a="1"/>
  <c r="U148" i="2" s="1"/>
  <c r="N148" i="2"/>
  <c r="M148" i="2"/>
  <c r="K148" i="2" a="1"/>
  <c r="K148" i="2" s="1"/>
  <c r="X147" i="2"/>
  <c r="W147" i="2"/>
  <c r="U147" i="2" a="1"/>
  <c r="U147" i="2" s="1"/>
  <c r="N147" i="2"/>
  <c r="M147" i="2"/>
  <c r="K147" i="2" a="1"/>
  <c r="K147" i="2" s="1"/>
  <c r="X146" i="2"/>
  <c r="W146" i="2"/>
  <c r="U146" i="2" a="1"/>
  <c r="U146" i="2" s="1"/>
  <c r="X145" i="2"/>
  <c r="W145" i="2"/>
  <c r="U145" i="2" a="1"/>
  <c r="U145" i="2" s="1"/>
  <c r="X144" i="2"/>
  <c r="W144" i="2"/>
  <c r="U144" i="2" a="1"/>
  <c r="U144" i="2" s="1"/>
  <c r="X143" i="2"/>
  <c r="W143" i="2"/>
  <c r="U143" i="2" a="1"/>
  <c r="U143" i="2" s="1"/>
  <c r="X142" i="2"/>
  <c r="W142" i="2"/>
  <c r="U142" i="2" a="1"/>
  <c r="U142" i="2" s="1"/>
  <c r="N142" i="2"/>
  <c r="M142" i="2"/>
  <c r="K142" i="2" a="1"/>
  <c r="K142" i="2" s="1"/>
  <c r="X141" i="2"/>
  <c r="W141" i="2"/>
  <c r="U141" i="2" a="1"/>
  <c r="U141" i="2" s="1"/>
  <c r="N141" i="2"/>
  <c r="M141" i="2"/>
  <c r="K141" i="2" a="1"/>
  <c r="K141" i="2" s="1"/>
  <c r="X140" i="2"/>
  <c r="W140" i="2"/>
  <c r="U140" i="2" a="1"/>
  <c r="U140" i="2" s="1"/>
  <c r="N140" i="2"/>
  <c r="M140" i="2"/>
  <c r="K140" i="2" a="1"/>
  <c r="K140" i="2" s="1"/>
  <c r="X139" i="2"/>
  <c r="W139" i="2"/>
  <c r="U139" i="2" a="1"/>
  <c r="U139" i="2" s="1"/>
  <c r="N139" i="2"/>
  <c r="M139" i="2"/>
  <c r="K139" i="2" a="1"/>
  <c r="K139" i="2" s="1"/>
  <c r="X138" i="2"/>
  <c r="W138" i="2"/>
  <c r="U138" i="2" a="1"/>
  <c r="U138" i="2" s="1"/>
  <c r="N138" i="2"/>
  <c r="M138" i="2"/>
  <c r="K138" i="2" a="1"/>
  <c r="K138" i="2" s="1"/>
  <c r="X137" i="2"/>
  <c r="W137" i="2"/>
  <c r="U137" i="2" a="1"/>
  <c r="U137" i="2" s="1"/>
  <c r="N137" i="2"/>
  <c r="M137" i="2"/>
  <c r="K137" i="2" a="1"/>
  <c r="K137" i="2" s="1"/>
  <c r="X136" i="2"/>
  <c r="W136" i="2"/>
  <c r="U136" i="2" a="1"/>
  <c r="U136" i="2" s="1"/>
  <c r="N136" i="2"/>
  <c r="M136" i="2"/>
  <c r="K136" i="2" a="1"/>
  <c r="K136" i="2" s="1"/>
  <c r="X135" i="2"/>
  <c r="W135" i="2"/>
  <c r="U135" i="2" a="1"/>
  <c r="U135" i="2" s="1"/>
  <c r="N135" i="2"/>
  <c r="M135" i="2"/>
  <c r="K135" i="2" a="1"/>
  <c r="K135" i="2" s="1"/>
  <c r="X134" i="2"/>
  <c r="W134" i="2"/>
  <c r="U134" i="2" a="1"/>
  <c r="U134" i="2" s="1"/>
  <c r="N134" i="2"/>
  <c r="M134" i="2"/>
  <c r="K134" i="2" a="1"/>
  <c r="K134" i="2" s="1"/>
  <c r="X133" i="2"/>
  <c r="W133" i="2"/>
  <c r="U133" i="2" a="1"/>
  <c r="U133" i="2" s="1"/>
  <c r="N133" i="2"/>
  <c r="M133" i="2"/>
  <c r="K133" i="2" a="1"/>
  <c r="K133" i="2" s="1"/>
  <c r="X132" i="2"/>
  <c r="W132" i="2"/>
  <c r="U132" i="2" a="1"/>
  <c r="U132" i="2" s="1"/>
  <c r="N132" i="2"/>
  <c r="M132" i="2"/>
  <c r="K132" i="2" a="1"/>
  <c r="K132" i="2" s="1"/>
  <c r="X131" i="2"/>
  <c r="W131" i="2"/>
  <c r="U131" i="2" a="1"/>
  <c r="U131" i="2" s="1"/>
  <c r="N131" i="2"/>
  <c r="M131" i="2"/>
  <c r="K131" i="2" a="1"/>
  <c r="K131" i="2" s="1"/>
  <c r="X130" i="2"/>
  <c r="W130" i="2"/>
  <c r="U130" i="2" a="1"/>
  <c r="U130" i="2" s="1"/>
  <c r="N130" i="2"/>
  <c r="M130" i="2"/>
  <c r="K130" i="2" a="1"/>
  <c r="K130" i="2" s="1"/>
  <c r="X129" i="2"/>
  <c r="W129" i="2"/>
  <c r="U129" i="2" a="1"/>
  <c r="U129" i="2" s="1"/>
  <c r="N129" i="2"/>
  <c r="M129" i="2"/>
  <c r="K129" i="2" a="1"/>
  <c r="K129" i="2" s="1"/>
  <c r="X128" i="2"/>
  <c r="W128" i="2"/>
  <c r="U128" i="2" a="1"/>
  <c r="U128" i="2" s="1"/>
  <c r="N128" i="2"/>
  <c r="M128" i="2"/>
  <c r="K128" i="2" a="1"/>
  <c r="K128" i="2" s="1"/>
  <c r="X127" i="2"/>
  <c r="W127" i="2"/>
  <c r="U127" i="2" a="1"/>
  <c r="U127" i="2" s="1"/>
  <c r="N127" i="2"/>
  <c r="M127" i="2"/>
  <c r="K127" i="2" a="1"/>
  <c r="K127" i="2" s="1"/>
  <c r="X126" i="2"/>
  <c r="W126" i="2"/>
  <c r="U126" i="2" a="1"/>
  <c r="U126" i="2" s="1"/>
  <c r="N126" i="2"/>
  <c r="M126" i="2"/>
  <c r="K126" i="2" a="1"/>
  <c r="K126" i="2" s="1"/>
  <c r="X125" i="2"/>
  <c r="W125" i="2"/>
  <c r="U125" i="2" a="1"/>
  <c r="U125" i="2" s="1"/>
  <c r="N125" i="2"/>
  <c r="M125" i="2"/>
  <c r="K125" i="2" a="1"/>
  <c r="K125" i="2" s="1"/>
  <c r="X124" i="2"/>
  <c r="W124" i="2"/>
  <c r="U124" i="2" a="1"/>
  <c r="U124" i="2" s="1"/>
  <c r="N124" i="2"/>
  <c r="M124" i="2"/>
  <c r="K124" i="2" a="1"/>
  <c r="K124" i="2" s="1"/>
  <c r="X123" i="2"/>
  <c r="W123" i="2"/>
  <c r="U123" i="2" a="1"/>
  <c r="U123" i="2" s="1"/>
  <c r="N123" i="2"/>
  <c r="M123" i="2"/>
  <c r="K123" i="2" a="1"/>
  <c r="K123" i="2" s="1"/>
  <c r="X122" i="2"/>
  <c r="W122" i="2"/>
  <c r="U122" i="2" a="1"/>
  <c r="U122" i="2" s="1"/>
  <c r="N122" i="2"/>
  <c r="M122" i="2"/>
  <c r="K122" i="2" a="1"/>
  <c r="K122" i="2" s="1"/>
  <c r="X121" i="2"/>
  <c r="W121" i="2"/>
  <c r="U121" i="2" a="1"/>
  <c r="U121" i="2" s="1"/>
  <c r="N121" i="2"/>
  <c r="M121" i="2"/>
  <c r="K121" i="2" a="1"/>
  <c r="K121" i="2" s="1"/>
  <c r="X120" i="2"/>
  <c r="W120" i="2"/>
  <c r="U120" i="2" a="1"/>
  <c r="U120" i="2" s="1"/>
  <c r="N120" i="2"/>
  <c r="M120" i="2"/>
  <c r="K120" i="2" a="1"/>
  <c r="K120" i="2" s="1"/>
  <c r="X119" i="2"/>
  <c r="W119" i="2"/>
  <c r="U119" i="2" a="1"/>
  <c r="U119" i="2" s="1"/>
  <c r="N119" i="2"/>
  <c r="M119" i="2"/>
  <c r="K119" i="2" a="1"/>
  <c r="K119" i="2" s="1"/>
  <c r="X118" i="2"/>
  <c r="W118" i="2"/>
  <c r="U118" i="2" a="1"/>
  <c r="U118" i="2" s="1"/>
  <c r="N118" i="2"/>
  <c r="M118" i="2"/>
  <c r="K118" i="2" a="1"/>
  <c r="K118" i="2" s="1"/>
  <c r="X117" i="2"/>
  <c r="W117" i="2"/>
  <c r="U117" i="2" a="1"/>
  <c r="U117" i="2" s="1"/>
  <c r="N117" i="2"/>
  <c r="M117" i="2"/>
  <c r="K117" i="2" a="1"/>
  <c r="K117" i="2" s="1"/>
  <c r="X116" i="2"/>
  <c r="W116" i="2"/>
  <c r="U116" i="2" a="1"/>
  <c r="U116" i="2" s="1"/>
  <c r="N116" i="2"/>
  <c r="M116" i="2"/>
  <c r="K116" i="2" a="1"/>
  <c r="K116" i="2" s="1"/>
  <c r="X115" i="2"/>
  <c r="W115" i="2"/>
  <c r="U115" i="2" a="1"/>
  <c r="U115" i="2" s="1"/>
  <c r="N115" i="2"/>
  <c r="M115" i="2"/>
  <c r="K115" i="2" a="1"/>
  <c r="K115" i="2" s="1"/>
  <c r="X114" i="2"/>
  <c r="W114" i="2"/>
  <c r="U114" i="2" a="1"/>
  <c r="U114" i="2" s="1"/>
  <c r="N114" i="2"/>
  <c r="M114" i="2"/>
  <c r="K114" i="2" a="1"/>
  <c r="K114" i="2" s="1"/>
  <c r="X113" i="2"/>
  <c r="W113" i="2"/>
  <c r="U113" i="2" a="1"/>
  <c r="U113" i="2" s="1"/>
  <c r="N113" i="2"/>
  <c r="M113" i="2"/>
  <c r="K113" i="2" a="1"/>
  <c r="K113" i="2" s="1"/>
  <c r="X112" i="2"/>
  <c r="W112" i="2"/>
  <c r="U112" i="2" a="1"/>
  <c r="U112" i="2" s="1"/>
  <c r="N112" i="2"/>
  <c r="M112" i="2"/>
  <c r="K112" i="2" a="1"/>
  <c r="K112" i="2" s="1"/>
  <c r="X111" i="2"/>
  <c r="W111" i="2"/>
  <c r="U111" i="2" a="1"/>
  <c r="U111" i="2" s="1"/>
  <c r="N111" i="2"/>
  <c r="M111" i="2"/>
  <c r="K111" i="2" a="1"/>
  <c r="K111" i="2" s="1"/>
  <c r="X110" i="2"/>
  <c r="W110" i="2"/>
  <c r="U110" i="2" a="1"/>
  <c r="U110" i="2" s="1"/>
  <c r="N110" i="2"/>
  <c r="M110" i="2"/>
  <c r="K110" i="2" a="1"/>
  <c r="K110" i="2" s="1"/>
  <c r="X109" i="2"/>
  <c r="W109" i="2"/>
  <c r="U109" i="2" a="1"/>
  <c r="U109" i="2" s="1"/>
  <c r="N109" i="2"/>
  <c r="M109" i="2"/>
  <c r="K109" i="2" a="1"/>
  <c r="K109" i="2" s="1"/>
  <c r="X108" i="2"/>
  <c r="W108" i="2"/>
  <c r="U108" i="2" a="1"/>
  <c r="U108" i="2" s="1"/>
  <c r="N108" i="2"/>
  <c r="M108" i="2"/>
  <c r="K108" i="2" a="1"/>
  <c r="K108" i="2" s="1"/>
  <c r="X107" i="2"/>
  <c r="W107" i="2"/>
  <c r="U107" i="2" a="1"/>
  <c r="U107" i="2" s="1"/>
  <c r="N107" i="2"/>
  <c r="M107" i="2"/>
  <c r="K107" i="2" a="1"/>
  <c r="K107" i="2" s="1"/>
  <c r="X106" i="2"/>
  <c r="W106" i="2"/>
  <c r="U106" i="2" a="1"/>
  <c r="U106" i="2" s="1"/>
  <c r="N106" i="2"/>
  <c r="M106" i="2"/>
  <c r="K106" i="2" a="1"/>
  <c r="K106" i="2" s="1"/>
  <c r="X105" i="2"/>
  <c r="W105" i="2"/>
  <c r="U105" i="2" a="1"/>
  <c r="U105" i="2" s="1"/>
  <c r="N105" i="2"/>
  <c r="M105" i="2"/>
  <c r="K105" i="2" a="1"/>
  <c r="K105" i="2" s="1"/>
  <c r="X104" i="2"/>
  <c r="W104" i="2"/>
  <c r="U104" i="2" a="1"/>
  <c r="U104" i="2" s="1"/>
  <c r="N104" i="2"/>
  <c r="M104" i="2"/>
  <c r="K104" i="2" a="1"/>
  <c r="K104" i="2" s="1"/>
  <c r="X103" i="2"/>
  <c r="W103" i="2"/>
  <c r="U103" i="2" a="1"/>
  <c r="U103" i="2" s="1"/>
  <c r="N103" i="2"/>
  <c r="M103" i="2"/>
  <c r="K103" i="2" a="1"/>
  <c r="K103" i="2" s="1"/>
  <c r="X102" i="2"/>
  <c r="W102" i="2"/>
  <c r="U102" i="2" a="1"/>
  <c r="U102" i="2" s="1"/>
  <c r="N102" i="2"/>
  <c r="M102" i="2"/>
  <c r="K102" i="2" a="1"/>
  <c r="K102" i="2" s="1"/>
  <c r="X101" i="2"/>
  <c r="W101" i="2"/>
  <c r="U101" i="2" a="1"/>
  <c r="U101" i="2" s="1"/>
  <c r="N101" i="2"/>
  <c r="M101" i="2"/>
  <c r="K101" i="2" a="1"/>
  <c r="K101" i="2" s="1"/>
  <c r="X100" i="2"/>
  <c r="W100" i="2"/>
  <c r="U100" i="2" a="1"/>
  <c r="U100" i="2" s="1"/>
  <c r="N100" i="2"/>
  <c r="M100" i="2"/>
  <c r="K100" i="2" a="1"/>
  <c r="K100" i="2" s="1"/>
  <c r="X99" i="2"/>
  <c r="W99" i="2"/>
  <c r="U99" i="2" a="1"/>
  <c r="U99" i="2" s="1"/>
  <c r="N99" i="2"/>
  <c r="M99" i="2"/>
  <c r="K99" i="2" a="1"/>
  <c r="K99" i="2" s="1"/>
  <c r="X98" i="2"/>
  <c r="W98" i="2"/>
  <c r="U98" i="2" a="1"/>
  <c r="U98" i="2" s="1"/>
  <c r="N98" i="2"/>
  <c r="M98" i="2"/>
  <c r="K98" i="2" a="1"/>
  <c r="K98" i="2" s="1"/>
  <c r="X97" i="2"/>
  <c r="W97" i="2"/>
  <c r="U97" i="2" a="1"/>
  <c r="U97" i="2" s="1"/>
  <c r="N97" i="2"/>
  <c r="M97" i="2"/>
  <c r="K97" i="2" a="1"/>
  <c r="K97" i="2" s="1"/>
  <c r="X96" i="2"/>
  <c r="W96" i="2"/>
  <c r="U96" i="2" a="1"/>
  <c r="U96" i="2" s="1"/>
  <c r="N96" i="2"/>
  <c r="M96" i="2"/>
  <c r="K96" i="2" a="1"/>
  <c r="K96" i="2" s="1"/>
  <c r="X95" i="2"/>
  <c r="W95" i="2"/>
  <c r="U95" i="2" a="1"/>
  <c r="U95" i="2" s="1"/>
  <c r="N95" i="2"/>
  <c r="M95" i="2"/>
  <c r="K95" i="2" a="1"/>
  <c r="K95" i="2" s="1"/>
  <c r="X94" i="2"/>
  <c r="W94" i="2"/>
  <c r="U94" i="2" a="1"/>
  <c r="U94" i="2" s="1"/>
  <c r="N94" i="2"/>
  <c r="M94" i="2"/>
  <c r="K94" i="2" a="1"/>
  <c r="K94" i="2" s="1"/>
  <c r="X93" i="2"/>
  <c r="W93" i="2"/>
  <c r="U93" i="2" a="1"/>
  <c r="U93" i="2" s="1"/>
  <c r="N93" i="2"/>
  <c r="M93" i="2"/>
  <c r="K93" i="2" a="1"/>
  <c r="K93" i="2" s="1"/>
  <c r="X92" i="2"/>
  <c r="W92" i="2"/>
  <c r="U92" i="2" a="1"/>
  <c r="U92" i="2" s="1"/>
  <c r="N92" i="2"/>
  <c r="M92" i="2"/>
  <c r="K92" i="2" a="1"/>
  <c r="K92" i="2" s="1"/>
  <c r="X91" i="2"/>
  <c r="W91" i="2"/>
  <c r="U91" i="2" a="1"/>
  <c r="U91" i="2" s="1"/>
  <c r="N91" i="2"/>
  <c r="M91" i="2"/>
  <c r="K91" i="2" a="1"/>
  <c r="K91" i="2" s="1"/>
  <c r="X90" i="2"/>
  <c r="W90" i="2"/>
  <c r="U90" i="2" a="1"/>
  <c r="U90" i="2" s="1"/>
  <c r="N90" i="2"/>
  <c r="M90" i="2"/>
  <c r="K90" i="2" a="1"/>
  <c r="K90" i="2" s="1"/>
  <c r="X89" i="2"/>
  <c r="W89" i="2"/>
  <c r="U89" i="2" a="1"/>
  <c r="U89" i="2" s="1"/>
  <c r="N89" i="2"/>
  <c r="M89" i="2"/>
  <c r="K89" i="2" a="1"/>
  <c r="K89" i="2" s="1"/>
  <c r="X88" i="2"/>
  <c r="W88" i="2"/>
  <c r="U88" i="2" a="1"/>
  <c r="U88" i="2" s="1"/>
  <c r="X87" i="2"/>
  <c r="W87" i="2"/>
  <c r="U87" i="2" a="1"/>
  <c r="U87" i="2" s="1"/>
  <c r="X86" i="2"/>
  <c r="W86" i="2"/>
  <c r="U86" i="2" a="1"/>
  <c r="U86" i="2" s="1"/>
  <c r="X85" i="2"/>
  <c r="W85" i="2"/>
  <c r="U85" i="2" a="1"/>
  <c r="U85" i="2" s="1"/>
  <c r="X84" i="2"/>
  <c r="W84" i="2"/>
  <c r="U84" i="2" a="1"/>
  <c r="U84" i="2" s="1"/>
  <c r="N84" i="2"/>
  <c r="M84" i="2"/>
  <c r="K84" i="2" a="1"/>
  <c r="K84" i="2" s="1"/>
  <c r="X83" i="2"/>
  <c r="W83" i="2"/>
  <c r="U83" i="2" a="1"/>
  <c r="U83" i="2" s="1"/>
  <c r="N83" i="2"/>
  <c r="M83" i="2"/>
  <c r="K83" i="2" a="1"/>
  <c r="K83" i="2" s="1"/>
  <c r="X82" i="2"/>
  <c r="W82" i="2"/>
  <c r="U82" i="2" a="1"/>
  <c r="U82" i="2" s="1"/>
  <c r="N82" i="2"/>
  <c r="M82" i="2"/>
  <c r="K82" i="2" a="1"/>
  <c r="K82" i="2" s="1"/>
  <c r="X81" i="2"/>
  <c r="W81" i="2"/>
  <c r="U81" i="2" a="1"/>
  <c r="U81" i="2" s="1"/>
  <c r="N81" i="2"/>
  <c r="M81" i="2"/>
  <c r="K81" i="2" a="1"/>
  <c r="K81" i="2" s="1"/>
  <c r="X80" i="2"/>
  <c r="W80" i="2"/>
  <c r="U80" i="2" a="1"/>
  <c r="U80" i="2" s="1"/>
  <c r="N80" i="2"/>
  <c r="M80" i="2"/>
  <c r="K80" i="2" a="1"/>
  <c r="K80" i="2" s="1"/>
  <c r="X79" i="2"/>
  <c r="W79" i="2"/>
  <c r="U79" i="2" a="1"/>
  <c r="U79" i="2" s="1"/>
  <c r="N79" i="2"/>
  <c r="M79" i="2"/>
  <c r="K79" i="2" a="1"/>
  <c r="K79" i="2" s="1"/>
  <c r="X78" i="2"/>
  <c r="W78" i="2"/>
  <c r="U78" i="2" a="1"/>
  <c r="U78" i="2" s="1"/>
  <c r="N78" i="2"/>
  <c r="M78" i="2"/>
  <c r="K78" i="2" a="1"/>
  <c r="K78" i="2" s="1"/>
  <c r="X77" i="2"/>
  <c r="W77" i="2"/>
  <c r="U77" i="2" a="1"/>
  <c r="U77" i="2" s="1"/>
  <c r="N77" i="2"/>
  <c r="M77" i="2"/>
  <c r="K77" i="2" a="1"/>
  <c r="K77" i="2" s="1"/>
  <c r="X76" i="2"/>
  <c r="W76" i="2"/>
  <c r="U76" i="2" a="1"/>
  <c r="U76" i="2" s="1"/>
  <c r="N76" i="2"/>
  <c r="M76" i="2"/>
  <c r="K76" i="2" a="1"/>
  <c r="K76" i="2" s="1"/>
  <c r="X75" i="2"/>
  <c r="W75" i="2"/>
  <c r="U75" i="2" a="1"/>
  <c r="U75" i="2" s="1"/>
  <c r="N75" i="2"/>
  <c r="M75" i="2"/>
  <c r="K75" i="2" a="1"/>
  <c r="K75" i="2" s="1"/>
  <c r="X74" i="2"/>
  <c r="W74" i="2"/>
  <c r="U74" i="2" a="1"/>
  <c r="U74" i="2" s="1"/>
  <c r="N74" i="2"/>
  <c r="M74" i="2"/>
  <c r="K74" i="2" a="1"/>
  <c r="K74" i="2" s="1"/>
  <c r="X73" i="2"/>
  <c r="W73" i="2"/>
  <c r="U73" i="2" a="1"/>
  <c r="U73" i="2" s="1"/>
  <c r="N73" i="2"/>
  <c r="M73" i="2"/>
  <c r="K73" i="2" a="1"/>
  <c r="K73" i="2" s="1"/>
  <c r="X72" i="2"/>
  <c r="W72" i="2"/>
  <c r="U72" i="2" a="1"/>
  <c r="U72" i="2" s="1"/>
  <c r="N72" i="2"/>
  <c r="M72" i="2"/>
  <c r="K72" i="2" a="1"/>
  <c r="K72" i="2" s="1"/>
  <c r="X71" i="2"/>
  <c r="W71" i="2"/>
  <c r="U71" i="2" a="1"/>
  <c r="U71" i="2" s="1"/>
  <c r="N71" i="2"/>
  <c r="M71" i="2"/>
  <c r="K71" i="2" a="1"/>
  <c r="K71" i="2" s="1"/>
  <c r="X70" i="2"/>
  <c r="W70" i="2"/>
  <c r="U70" i="2" a="1"/>
  <c r="U70" i="2" s="1"/>
  <c r="N70" i="2"/>
  <c r="M70" i="2"/>
  <c r="K70" i="2" a="1"/>
  <c r="K70" i="2" s="1"/>
  <c r="X69" i="2"/>
  <c r="W69" i="2"/>
  <c r="U69" i="2" a="1"/>
  <c r="U69" i="2" s="1"/>
  <c r="N69" i="2"/>
  <c r="M69" i="2"/>
  <c r="K69" i="2" a="1"/>
  <c r="K69" i="2" s="1"/>
  <c r="X68" i="2"/>
  <c r="W68" i="2"/>
  <c r="U68" i="2" a="1"/>
  <c r="U68" i="2" s="1"/>
  <c r="N68" i="2"/>
  <c r="M68" i="2"/>
  <c r="K68" i="2" a="1"/>
  <c r="K68" i="2" s="1"/>
  <c r="X67" i="2"/>
  <c r="W67" i="2"/>
  <c r="U67" i="2" a="1"/>
  <c r="U67" i="2" s="1"/>
  <c r="N67" i="2"/>
  <c r="M67" i="2"/>
  <c r="K67" i="2" a="1"/>
  <c r="K67" i="2" s="1"/>
  <c r="X66" i="2"/>
  <c r="W66" i="2"/>
  <c r="U66" i="2" a="1"/>
  <c r="U66" i="2" s="1"/>
  <c r="N66" i="2"/>
  <c r="M66" i="2"/>
  <c r="K66" i="2" a="1"/>
  <c r="K66" i="2" s="1"/>
  <c r="X65" i="2"/>
  <c r="W65" i="2"/>
  <c r="U65" i="2" a="1"/>
  <c r="U65" i="2" s="1"/>
  <c r="N65" i="2"/>
  <c r="M65" i="2"/>
  <c r="K65" i="2" a="1"/>
  <c r="K65" i="2" s="1"/>
  <c r="X64" i="2"/>
  <c r="W64" i="2"/>
  <c r="U64" i="2" a="1"/>
  <c r="U64" i="2" s="1"/>
  <c r="N64" i="2"/>
  <c r="M64" i="2"/>
  <c r="K64" i="2" a="1"/>
  <c r="K64" i="2" s="1"/>
  <c r="X63" i="2"/>
  <c r="W63" i="2"/>
  <c r="U63" i="2" a="1"/>
  <c r="U63" i="2" s="1"/>
  <c r="N63" i="2"/>
  <c r="M63" i="2"/>
  <c r="K63" i="2" a="1"/>
  <c r="K63" i="2" s="1"/>
  <c r="X62" i="2"/>
  <c r="W62" i="2"/>
  <c r="U62" i="2" a="1"/>
  <c r="U62" i="2" s="1"/>
  <c r="N62" i="2"/>
  <c r="M62" i="2"/>
  <c r="K62" i="2" a="1"/>
  <c r="K62" i="2" s="1"/>
  <c r="X61" i="2"/>
  <c r="W61" i="2"/>
  <c r="U61" i="2" a="1"/>
  <c r="U61" i="2" s="1"/>
  <c r="N61" i="2"/>
  <c r="M61" i="2"/>
  <c r="K61" i="2" a="1"/>
  <c r="K61" i="2" s="1"/>
  <c r="X60" i="2"/>
  <c r="W60" i="2"/>
  <c r="U60" i="2" a="1"/>
  <c r="U60" i="2" s="1"/>
  <c r="N60" i="2"/>
  <c r="M60" i="2"/>
  <c r="K60" i="2" a="1"/>
  <c r="K60" i="2" s="1"/>
  <c r="X59" i="2"/>
  <c r="W59" i="2"/>
  <c r="U59" i="2" a="1"/>
  <c r="U59" i="2" s="1"/>
  <c r="N59" i="2"/>
  <c r="M59" i="2"/>
  <c r="K59" i="2" a="1"/>
  <c r="K59" i="2" s="1"/>
  <c r="X58" i="2"/>
  <c r="W58" i="2"/>
  <c r="U58" i="2" a="1"/>
  <c r="U58" i="2" s="1"/>
  <c r="N58" i="2"/>
  <c r="M58" i="2"/>
  <c r="K58" i="2" a="1"/>
  <c r="K58" i="2" s="1"/>
  <c r="X57" i="2"/>
  <c r="W57" i="2"/>
  <c r="U57" i="2" a="1"/>
  <c r="U57" i="2" s="1"/>
  <c r="N57" i="2"/>
  <c r="M57" i="2"/>
  <c r="K57" i="2" a="1"/>
  <c r="K57" i="2" s="1"/>
  <c r="X56" i="2"/>
  <c r="W56" i="2"/>
  <c r="U56" i="2" a="1"/>
  <c r="U56" i="2" s="1"/>
  <c r="N56" i="2"/>
  <c r="M56" i="2"/>
  <c r="K56" i="2" a="1"/>
  <c r="K56" i="2" s="1"/>
  <c r="X55" i="2"/>
  <c r="W55" i="2"/>
  <c r="U55" i="2" a="1"/>
  <c r="U55" i="2" s="1"/>
  <c r="N55" i="2"/>
  <c r="M55" i="2"/>
  <c r="K55" i="2" a="1"/>
  <c r="K55" i="2" s="1"/>
  <c r="X54" i="2"/>
  <c r="W54" i="2"/>
  <c r="U54" i="2" a="1"/>
  <c r="U54" i="2" s="1"/>
  <c r="N54" i="2"/>
  <c r="M54" i="2"/>
  <c r="K54" i="2" a="1"/>
  <c r="K54" i="2" s="1"/>
  <c r="X53" i="2"/>
  <c r="W53" i="2"/>
  <c r="U53" i="2" a="1"/>
  <c r="U53" i="2" s="1"/>
  <c r="N53" i="2"/>
  <c r="M53" i="2"/>
  <c r="K53" i="2" a="1"/>
  <c r="K53" i="2" s="1"/>
  <c r="X52" i="2"/>
  <c r="W52" i="2"/>
  <c r="U52" i="2" a="1"/>
  <c r="U52" i="2" s="1"/>
  <c r="N52" i="2"/>
  <c r="M52" i="2"/>
  <c r="K52" i="2" a="1"/>
  <c r="K52" i="2" s="1"/>
  <c r="X51" i="2"/>
  <c r="W51" i="2"/>
  <c r="U51" i="2" a="1"/>
  <c r="U51" i="2" s="1"/>
  <c r="N51" i="2"/>
  <c r="M51" i="2"/>
  <c r="K51" i="2" a="1"/>
  <c r="K51" i="2" s="1"/>
  <c r="X50" i="2"/>
  <c r="W50" i="2"/>
  <c r="U50" i="2" a="1"/>
  <c r="U50" i="2" s="1"/>
  <c r="N50" i="2"/>
  <c r="M50" i="2"/>
  <c r="K50" i="2" a="1"/>
  <c r="K50" i="2" s="1"/>
  <c r="X49" i="2"/>
  <c r="W49" i="2"/>
  <c r="U49" i="2" a="1"/>
  <c r="U49" i="2" s="1"/>
  <c r="N49" i="2"/>
  <c r="M49" i="2"/>
  <c r="K49" i="2" a="1"/>
  <c r="K49" i="2" s="1"/>
  <c r="X48" i="2"/>
  <c r="W48" i="2"/>
  <c r="U48" i="2" a="1"/>
  <c r="U48" i="2" s="1"/>
  <c r="N48" i="2"/>
  <c r="M48" i="2"/>
  <c r="K48" i="2" a="1"/>
  <c r="K48" i="2" s="1"/>
  <c r="X47" i="2"/>
  <c r="W47" i="2"/>
  <c r="U47" i="2" a="1"/>
  <c r="U47" i="2" s="1"/>
  <c r="N47" i="2"/>
  <c r="M47" i="2"/>
  <c r="K47" i="2" a="1"/>
  <c r="K47" i="2" s="1"/>
  <c r="X46" i="2"/>
  <c r="W46" i="2"/>
  <c r="U46" i="2" a="1"/>
  <c r="U46" i="2" s="1"/>
  <c r="N46" i="2"/>
  <c r="M46" i="2"/>
  <c r="K46" i="2" a="1"/>
  <c r="K46" i="2" s="1"/>
  <c r="X45" i="2"/>
  <c r="W45" i="2"/>
  <c r="U45" i="2" a="1"/>
  <c r="U45" i="2" s="1"/>
  <c r="N45" i="2"/>
  <c r="M45" i="2"/>
  <c r="K45" i="2" a="1"/>
  <c r="K45" i="2" s="1"/>
  <c r="X44" i="2"/>
  <c r="W44" i="2"/>
  <c r="U44" i="2" a="1"/>
  <c r="U44" i="2" s="1"/>
  <c r="N44" i="2"/>
  <c r="M44" i="2"/>
  <c r="K44" i="2" a="1"/>
  <c r="K44" i="2" s="1"/>
  <c r="X43" i="2"/>
  <c r="W43" i="2"/>
  <c r="U43" i="2" a="1"/>
  <c r="U43" i="2" s="1"/>
  <c r="N43" i="2"/>
  <c r="M43" i="2"/>
  <c r="K43" i="2" a="1"/>
  <c r="K43" i="2" s="1"/>
  <c r="X42" i="2"/>
  <c r="W42" i="2"/>
  <c r="U42" i="2" a="1"/>
  <c r="U42" i="2" s="1"/>
  <c r="N42" i="2"/>
  <c r="M42" i="2"/>
  <c r="K42" i="2" a="1"/>
  <c r="K42" i="2" s="1"/>
  <c r="X41" i="2"/>
  <c r="W41" i="2"/>
  <c r="U41" i="2" a="1"/>
  <c r="U41" i="2" s="1"/>
  <c r="N41" i="2"/>
  <c r="M41" i="2"/>
  <c r="K41" i="2" a="1"/>
  <c r="K41" i="2" s="1"/>
  <c r="X40" i="2"/>
  <c r="W40" i="2"/>
  <c r="U40" i="2" a="1"/>
  <c r="U40" i="2" s="1"/>
  <c r="N40" i="2"/>
  <c r="M40" i="2"/>
  <c r="K40" i="2" a="1"/>
  <c r="K40" i="2" s="1"/>
  <c r="X39" i="2"/>
  <c r="W39" i="2"/>
  <c r="U39" i="2" a="1"/>
  <c r="U39" i="2" s="1"/>
  <c r="N39" i="2"/>
  <c r="M39" i="2"/>
  <c r="K39" i="2" a="1"/>
  <c r="K39" i="2" s="1"/>
  <c r="X38" i="2"/>
  <c r="W38" i="2"/>
  <c r="U38" i="2" a="1"/>
  <c r="U38" i="2" s="1"/>
  <c r="N38" i="2"/>
  <c r="M38" i="2"/>
  <c r="K38" i="2" a="1"/>
  <c r="K38" i="2" s="1"/>
  <c r="X37" i="2"/>
  <c r="W37" i="2"/>
  <c r="U37" i="2" a="1"/>
  <c r="U37" i="2" s="1"/>
  <c r="N37" i="2"/>
  <c r="M37" i="2"/>
  <c r="K37" i="2" a="1"/>
  <c r="K37" i="2" s="1"/>
  <c r="X36" i="2"/>
  <c r="W36" i="2"/>
  <c r="U36" i="2" a="1"/>
  <c r="U36" i="2" s="1"/>
  <c r="N36" i="2"/>
  <c r="M36" i="2"/>
  <c r="K36" i="2" a="1"/>
  <c r="K36" i="2" s="1"/>
  <c r="X35" i="2"/>
  <c r="W35" i="2"/>
  <c r="U35" i="2" a="1"/>
  <c r="U35" i="2" s="1"/>
  <c r="N35" i="2"/>
  <c r="M35" i="2"/>
  <c r="K35" i="2" a="1"/>
  <c r="K35" i="2" s="1"/>
  <c r="X34" i="2"/>
  <c r="W34" i="2"/>
  <c r="U34" i="2" a="1"/>
  <c r="U34" i="2" s="1"/>
  <c r="N34" i="2"/>
  <c r="M34" i="2"/>
  <c r="K34" i="2" a="1"/>
  <c r="K34" i="2" s="1"/>
  <c r="X33" i="2"/>
  <c r="W33" i="2"/>
  <c r="U33" i="2" a="1"/>
  <c r="U33" i="2" s="1"/>
  <c r="N33" i="2"/>
  <c r="M33" i="2"/>
  <c r="K33" i="2" a="1"/>
  <c r="K33" i="2" s="1"/>
  <c r="X32" i="2"/>
  <c r="W32" i="2"/>
  <c r="U32" i="2" a="1"/>
  <c r="U32" i="2" s="1"/>
  <c r="N32" i="2"/>
  <c r="M32" i="2"/>
  <c r="K32" i="2" a="1"/>
  <c r="K32" i="2" s="1"/>
  <c r="X31" i="2"/>
  <c r="W31" i="2"/>
  <c r="U31" i="2" a="1"/>
  <c r="U31" i="2" s="1"/>
  <c r="N31" i="2"/>
  <c r="M31" i="2"/>
  <c r="K31" i="2" a="1"/>
  <c r="K31" i="2" s="1"/>
  <c r="X30" i="2"/>
  <c r="W30" i="2"/>
  <c r="U30" i="2" a="1"/>
  <c r="U30" i="2" s="1"/>
  <c r="N30" i="2"/>
  <c r="M30" i="2"/>
  <c r="K30" i="2" a="1"/>
  <c r="K30" i="2" s="1"/>
  <c r="X29" i="2"/>
  <c r="W29" i="2"/>
  <c r="U29" i="2" a="1"/>
  <c r="U29" i="2" s="1"/>
  <c r="N29" i="2"/>
  <c r="M29" i="2"/>
  <c r="K29" i="2" a="1"/>
  <c r="K29" i="2" s="1"/>
  <c r="X28" i="2"/>
  <c r="W28" i="2"/>
  <c r="U28" i="2" a="1"/>
  <c r="U28" i="2" s="1"/>
  <c r="N28" i="2"/>
  <c r="M28" i="2"/>
  <c r="K28" i="2" a="1"/>
  <c r="K28" i="2" s="1"/>
  <c r="X27" i="2"/>
  <c r="W27" i="2"/>
  <c r="U27" i="2" a="1"/>
  <c r="U27" i="2" s="1"/>
  <c r="N27" i="2"/>
  <c r="M27" i="2"/>
  <c r="K27" i="2" a="1"/>
  <c r="K27" i="2" s="1"/>
  <c r="X26" i="2"/>
  <c r="W26" i="2"/>
  <c r="U26" i="2" a="1"/>
  <c r="U26" i="2" s="1"/>
  <c r="N26" i="2"/>
  <c r="M26" i="2"/>
  <c r="K26" i="2" a="1"/>
  <c r="K26" i="2" s="1"/>
  <c r="X25" i="2"/>
  <c r="W25" i="2"/>
  <c r="U25" i="2" a="1"/>
  <c r="U25" i="2" s="1"/>
  <c r="N25" i="2"/>
  <c r="M25" i="2"/>
  <c r="K25" i="2" a="1"/>
  <c r="K25" i="2" s="1"/>
  <c r="X24" i="2"/>
  <c r="W24" i="2"/>
  <c r="U24" i="2" a="1"/>
  <c r="U24" i="2" s="1"/>
  <c r="N24" i="2"/>
  <c r="M24" i="2"/>
  <c r="K24" i="2" a="1"/>
  <c r="K24" i="2" s="1"/>
  <c r="X23" i="2"/>
  <c r="W23" i="2"/>
  <c r="U23" i="2" a="1"/>
  <c r="U23" i="2" s="1"/>
  <c r="N23" i="2"/>
  <c r="M23" i="2"/>
  <c r="K23" i="2" a="1"/>
  <c r="K23" i="2" s="1"/>
  <c r="X22" i="2"/>
  <c r="W22" i="2"/>
  <c r="U22" i="2" a="1"/>
  <c r="U22" i="2" s="1"/>
  <c r="N22" i="2"/>
  <c r="M22" i="2"/>
  <c r="K22" i="2" a="1"/>
  <c r="K22" i="2" s="1"/>
  <c r="X21" i="2"/>
  <c r="W21" i="2"/>
  <c r="U21" i="2" a="1"/>
  <c r="U21" i="2" s="1"/>
  <c r="N21" i="2"/>
  <c r="M21" i="2"/>
  <c r="K21" i="2" a="1"/>
  <c r="K21" i="2" s="1"/>
  <c r="X20" i="2"/>
  <c r="W20" i="2"/>
  <c r="U20" i="2" a="1"/>
  <c r="U20" i="2" s="1"/>
  <c r="N20" i="2"/>
  <c r="M20" i="2"/>
  <c r="K20" i="2" a="1"/>
  <c r="K20" i="2" s="1"/>
  <c r="X19" i="2"/>
  <c r="W19" i="2"/>
  <c r="U19" i="2" a="1"/>
  <c r="U19" i="2" s="1"/>
  <c r="N19" i="2"/>
  <c r="M19" i="2"/>
  <c r="K19" i="2" a="1"/>
  <c r="K19" i="2" s="1"/>
  <c r="X18" i="2"/>
  <c r="W18" i="2"/>
  <c r="U18" i="2" a="1"/>
  <c r="U18" i="2" s="1"/>
  <c r="N18" i="2"/>
  <c r="M18" i="2"/>
  <c r="K18" i="2" a="1"/>
  <c r="K18" i="2" s="1"/>
  <c r="X17" i="2"/>
  <c r="W17" i="2"/>
  <c r="U17" i="2" a="1"/>
  <c r="U17" i="2" s="1"/>
  <c r="N17" i="2"/>
  <c r="M17" i="2"/>
  <c r="K17" i="2" a="1"/>
  <c r="K17" i="2" s="1"/>
  <c r="X16" i="2"/>
  <c r="W16" i="2"/>
  <c r="U16" i="2" a="1"/>
  <c r="U16" i="2" s="1"/>
  <c r="N16" i="2"/>
  <c r="M16" i="2"/>
  <c r="K16" i="2" a="1"/>
  <c r="K16" i="2" s="1"/>
  <c r="X15" i="2"/>
  <c r="W15" i="2"/>
  <c r="U15" i="2" a="1"/>
  <c r="U15" i="2" s="1"/>
  <c r="N15" i="2"/>
  <c r="M15" i="2"/>
  <c r="K15" i="2" a="1"/>
  <c r="K15" i="2" s="1"/>
  <c r="X14" i="2"/>
  <c r="W14" i="2"/>
  <c r="U14" i="2" a="1"/>
  <c r="U14" i="2" s="1"/>
  <c r="N14" i="2"/>
  <c r="M14" i="2"/>
  <c r="K14" i="2" a="1"/>
  <c r="K14" i="2" s="1"/>
  <c r="X13" i="2"/>
  <c r="W13" i="2"/>
  <c r="U13" i="2" a="1"/>
  <c r="U13" i="2" s="1"/>
  <c r="N13" i="2"/>
  <c r="M13" i="2"/>
  <c r="K13" i="2" a="1"/>
  <c r="K13" i="2" s="1"/>
  <c r="X12" i="2"/>
  <c r="W12" i="2"/>
  <c r="U12" i="2" a="1"/>
  <c r="U12" i="2" s="1"/>
  <c r="N12" i="2"/>
  <c r="M12" i="2"/>
  <c r="K12" i="2" a="1"/>
  <c r="K12" i="2" s="1"/>
  <c r="X11" i="2"/>
  <c r="W11" i="2"/>
  <c r="U11" i="2" a="1"/>
  <c r="U11" i="2" s="1"/>
  <c r="N11" i="2"/>
  <c r="M11" i="2"/>
  <c r="K11" i="2" a="1"/>
  <c r="K11" i="2" s="1"/>
  <c r="X10" i="2"/>
  <c r="W10" i="2"/>
  <c r="U10" i="2" a="1"/>
  <c r="U10" i="2" s="1"/>
  <c r="N10" i="2"/>
  <c r="M10" i="2"/>
  <c r="K10" i="2" a="1"/>
  <c r="K10" i="2" s="1"/>
  <c r="X9" i="2"/>
  <c r="W9" i="2"/>
  <c r="U9" i="2" a="1"/>
  <c r="U9" i="2" s="1"/>
  <c r="N9" i="2"/>
  <c r="M9" i="2"/>
  <c r="K9" i="2" a="1"/>
  <c r="K9" i="2" s="1"/>
  <c r="X8" i="2"/>
  <c r="W8" i="2"/>
  <c r="U8" i="2" a="1"/>
  <c r="U8" i="2" s="1"/>
  <c r="N8" i="2"/>
  <c r="M8" i="2"/>
  <c r="K8" i="2" a="1"/>
  <c r="K8" i="2" s="1"/>
  <c r="X7" i="2"/>
  <c r="W7" i="2"/>
  <c r="U7" i="2" a="1"/>
  <c r="U7" i="2" s="1"/>
  <c r="N7" i="2"/>
  <c r="M7" i="2"/>
  <c r="K7" i="2" a="1"/>
  <c r="K7" i="2" s="1"/>
  <c r="X6" i="2"/>
  <c r="W6" i="2"/>
  <c r="U6" i="2" a="1"/>
  <c r="U6" i="2" s="1"/>
  <c r="N6" i="2"/>
  <c r="M6" i="2"/>
  <c r="K6" i="2" a="1"/>
  <c r="K6" i="2" s="1"/>
  <c r="Y7" i="1"/>
  <c r="Y8" i="1"/>
  <c r="Y9" i="1"/>
  <c r="Y10" i="1"/>
  <c r="Y11" i="1"/>
  <c r="Y12" i="1"/>
  <c r="Y13" i="1"/>
  <c r="Y14" i="1"/>
  <c r="Y15" i="1"/>
  <c r="Y16" i="1"/>
  <c r="Y17" i="1"/>
  <c r="Y18" i="1"/>
  <c r="Y19" i="1"/>
  <c r="Y20" i="1"/>
  <c r="Y21" i="1"/>
  <c r="Y22" i="1"/>
  <c r="Y23" i="1"/>
  <c r="Y24" i="1"/>
  <c r="Y25" i="1"/>
  <c r="Y26" i="1"/>
  <c r="Y27" i="1"/>
  <c r="Y28" i="1"/>
  <c r="Y29" i="1"/>
  <c r="Y30" i="1"/>
  <c r="Y31" i="1"/>
  <c r="Y32" i="1"/>
  <c r="Y33" i="1"/>
  <c r="Y34" i="1"/>
  <c r="Y35" i="1"/>
  <c r="Y36" i="1"/>
  <c r="Y37" i="1"/>
  <c r="Y38" i="1"/>
  <c r="Y39" i="1"/>
  <c r="Y40" i="1"/>
  <c r="Y41" i="1"/>
  <c r="Y42" i="1"/>
  <c r="Y43" i="1"/>
  <c r="Y44" i="1"/>
  <c r="Y45" i="1"/>
  <c r="Y46" i="1"/>
  <c r="Y47" i="1"/>
  <c r="Y48" i="1"/>
  <c r="Y49" i="1"/>
  <c r="Y50" i="1"/>
  <c r="Y51" i="1"/>
  <c r="Y52" i="1"/>
  <c r="Y53" i="1"/>
  <c r="Y54" i="1"/>
  <c r="Y55" i="1"/>
  <c r="Y56" i="1"/>
  <c r="Y57" i="1"/>
  <c r="Y58" i="1"/>
  <c r="Y59" i="1"/>
  <c r="Y60" i="1"/>
  <c r="Y61" i="1"/>
  <c r="Y62" i="1"/>
  <c r="Y63" i="1"/>
  <c r="Y64" i="1"/>
  <c r="Y65" i="1"/>
  <c r="Y66" i="1"/>
  <c r="Y67" i="1"/>
  <c r="Y68" i="1"/>
  <c r="Y69" i="1"/>
  <c r="Y70" i="1"/>
  <c r="Y71" i="1"/>
  <c r="Y72" i="1"/>
  <c r="Y73" i="1"/>
  <c r="Y74" i="1"/>
  <c r="Y75" i="1"/>
  <c r="Y76" i="1"/>
  <c r="Y77" i="1"/>
  <c r="Y78" i="1"/>
  <c r="Y79" i="1"/>
  <c r="Y80" i="1"/>
  <c r="Y81" i="1"/>
  <c r="Y82" i="1"/>
  <c r="Y83" i="1"/>
  <c r="Y84" i="1"/>
  <c r="Y85" i="1"/>
  <c r="Y86" i="1"/>
  <c r="Y87" i="1"/>
  <c r="Y88" i="1"/>
  <c r="Y89" i="1"/>
  <c r="Y90" i="1"/>
  <c r="Y91" i="1"/>
  <c r="Y92" i="1"/>
  <c r="Y93" i="1"/>
  <c r="Y94" i="1"/>
  <c r="Y95" i="1"/>
  <c r="Y96" i="1"/>
  <c r="Y97" i="1"/>
  <c r="Y98" i="1"/>
  <c r="Y99" i="1"/>
  <c r="Y100" i="1"/>
  <c r="Y101" i="1"/>
  <c r="Y102" i="1"/>
  <c r="Y103" i="1"/>
  <c r="Y104" i="1"/>
  <c r="Y105" i="1"/>
  <c r="Y106" i="1"/>
  <c r="Y107" i="1"/>
  <c r="Y108" i="1"/>
  <c r="Y109" i="1"/>
  <c r="Y110" i="1"/>
  <c r="Y111" i="1"/>
  <c r="Y112" i="1"/>
  <c r="Y113" i="1"/>
  <c r="Y114" i="1"/>
  <c r="Y115" i="1"/>
  <c r="Y116" i="1"/>
  <c r="Y117" i="1"/>
  <c r="Y118" i="1"/>
  <c r="Y119" i="1"/>
  <c r="Y120" i="1"/>
  <c r="Y121" i="1"/>
  <c r="Y122" i="1"/>
  <c r="Y123" i="1"/>
  <c r="Y124" i="1"/>
  <c r="Y125" i="1"/>
  <c r="Y126" i="1"/>
  <c r="Y127" i="1"/>
  <c r="Y128" i="1"/>
  <c r="Y129" i="1"/>
  <c r="Y130" i="1"/>
  <c r="Y131" i="1"/>
  <c r="Y132" i="1"/>
  <c r="Y133" i="1"/>
  <c r="Y134" i="1"/>
  <c r="Y135" i="1"/>
  <c r="Y136" i="1"/>
  <c r="Y137" i="1"/>
  <c r="Y138" i="1"/>
  <c r="Y139" i="1"/>
  <c r="Y140" i="1"/>
  <c r="Y141" i="1"/>
  <c r="Y142" i="1"/>
  <c r="Y143" i="1"/>
  <c r="Y144" i="1"/>
  <c r="Y145" i="1"/>
  <c r="Y146" i="1"/>
  <c r="Y147" i="1"/>
  <c r="Y148" i="1"/>
  <c r="Y149" i="1"/>
  <c r="Y150" i="1"/>
  <c r="Y151" i="1"/>
  <c r="Y152" i="1"/>
  <c r="Y153" i="1"/>
  <c r="Y154" i="1"/>
  <c r="Y155" i="1"/>
  <c r="Y156" i="1"/>
  <c r="Y157" i="1"/>
  <c r="Y158" i="1"/>
  <c r="Y159" i="1"/>
  <c r="Y160" i="1"/>
  <c r="Y161" i="1"/>
  <c r="Y162" i="1"/>
  <c r="Y163" i="1"/>
  <c r="Y164" i="1"/>
  <c r="Y165" i="1"/>
  <c r="Y166" i="1"/>
  <c r="Y167" i="1"/>
  <c r="Y168" i="1"/>
  <c r="Y169" i="1"/>
  <c r="Y170" i="1"/>
  <c r="Y171" i="1"/>
  <c r="Y172" i="1"/>
  <c r="Y173" i="1"/>
  <c r="Y174" i="1"/>
  <c r="Y175" i="1"/>
  <c r="Y176" i="1"/>
  <c r="Y177" i="1"/>
  <c r="Y178" i="1"/>
  <c r="Y179" i="1"/>
  <c r="Y180" i="1"/>
  <c r="Y182" i="1"/>
  <c r="Y184" i="1"/>
  <c r="Y185" i="1"/>
  <c r="Y186" i="1"/>
  <c r="Y187" i="1"/>
  <c r="Y188" i="1"/>
  <c r="Y189" i="1"/>
  <c r="Y190" i="1"/>
  <c r="Y191" i="1"/>
  <c r="Y192" i="1"/>
  <c r="Y193" i="1"/>
  <c r="Y194" i="1"/>
  <c r="Y195" i="1"/>
  <c r="Y196" i="1"/>
  <c r="Y197" i="1"/>
  <c r="Y198" i="1"/>
  <c r="Y6" i="1"/>
  <c r="C6" i="1"/>
  <c r="D6" i="1"/>
  <c r="E6" i="1"/>
  <c r="F6" i="1"/>
  <c r="G6" i="1"/>
  <c r="H6" i="1"/>
  <c r="I6" i="1"/>
  <c r="J6" i="1"/>
  <c r="K6" i="1"/>
  <c r="L6" i="1"/>
  <c r="M6" i="1"/>
  <c r="N6" i="1"/>
  <c r="O6" i="1"/>
  <c r="AD6" i="1"/>
  <c r="AG6" i="1" s="1"/>
  <c r="AN6" i="1" s="1"/>
  <c r="AE6" i="1"/>
  <c r="AH6" i="1" s="1"/>
  <c r="AO6" i="1" s="1"/>
  <c r="AF6" i="1"/>
  <c r="AK6" i="1" s="1"/>
  <c r="AQ6" i="1" s="1"/>
  <c r="AM6" i="1"/>
  <c r="AR6" i="1"/>
  <c r="AT6" i="1"/>
  <c r="AV6" i="1"/>
  <c r="AZ6" i="1"/>
  <c r="C7" i="1"/>
  <c r="D7" i="1"/>
  <c r="E7" i="1"/>
  <c r="F7" i="1"/>
  <c r="G7" i="1"/>
  <c r="H7" i="1"/>
  <c r="I7" i="1"/>
  <c r="J7" i="1"/>
  <c r="K7" i="1"/>
  <c r="L7" i="1"/>
  <c r="M7" i="1"/>
  <c r="N7" i="1"/>
  <c r="O7" i="1"/>
  <c r="AD7" i="1"/>
  <c r="AG7" i="1" s="1"/>
  <c r="AN7" i="1" s="1"/>
  <c r="AE7" i="1"/>
  <c r="AH7" i="1" s="1"/>
  <c r="AO7" i="1" s="1"/>
  <c r="AF7" i="1"/>
  <c r="AM7" i="1"/>
  <c r="AR7" i="1"/>
  <c r="AT7" i="1"/>
  <c r="AV7" i="1"/>
  <c r="AZ7" i="1"/>
  <c r="C8" i="1"/>
  <c r="D8" i="1"/>
  <c r="E8" i="1"/>
  <c r="F8" i="1"/>
  <c r="G8" i="1"/>
  <c r="H8" i="1"/>
  <c r="I8" i="1"/>
  <c r="J8" i="1"/>
  <c r="K8" i="1"/>
  <c r="L8" i="1"/>
  <c r="M8" i="1"/>
  <c r="N8" i="1"/>
  <c r="O8" i="1"/>
  <c r="AD8" i="1"/>
  <c r="AE8" i="1"/>
  <c r="AH8" i="1" s="1"/>
  <c r="AO8" i="1" s="1"/>
  <c r="AF8" i="1"/>
  <c r="AK8" i="1" s="1"/>
  <c r="AQ8" i="1" s="1"/>
  <c r="AM8" i="1"/>
  <c r="AR8" i="1"/>
  <c r="AT8" i="1"/>
  <c r="AV8" i="1"/>
  <c r="AZ8" i="1"/>
  <c r="C9" i="1"/>
  <c r="D9" i="1"/>
  <c r="E9" i="1"/>
  <c r="F9" i="1"/>
  <c r="G9" i="1"/>
  <c r="H9" i="1"/>
  <c r="I9" i="1"/>
  <c r="J9" i="1"/>
  <c r="K9" i="1"/>
  <c r="L9" i="1"/>
  <c r="M9" i="1"/>
  <c r="N9" i="1"/>
  <c r="O9" i="1"/>
  <c r="AD9" i="1"/>
  <c r="AG9" i="1" s="1"/>
  <c r="AN9" i="1" s="1"/>
  <c r="AE9" i="1"/>
  <c r="AJ9" i="1" s="1"/>
  <c r="AP9" i="1" s="1"/>
  <c r="AF9" i="1"/>
  <c r="AM9" i="1"/>
  <c r="AR9" i="1"/>
  <c r="AT9" i="1"/>
  <c r="AV9" i="1"/>
  <c r="AZ9" i="1"/>
  <c r="C10" i="1"/>
  <c r="D10" i="1"/>
  <c r="E10" i="1"/>
  <c r="F10" i="1"/>
  <c r="G10" i="1"/>
  <c r="H10" i="1"/>
  <c r="I10" i="1"/>
  <c r="J10" i="1"/>
  <c r="K10" i="1"/>
  <c r="L10" i="1"/>
  <c r="M10" i="1"/>
  <c r="N10" i="1"/>
  <c r="O10" i="1"/>
  <c r="AD10" i="1"/>
  <c r="AE10" i="1"/>
  <c r="AH10" i="1" s="1"/>
  <c r="AO10" i="1" s="1"/>
  <c r="AF10" i="1"/>
  <c r="AK10" i="1" s="1"/>
  <c r="AQ10" i="1" s="1"/>
  <c r="AM10" i="1"/>
  <c r="AR10" i="1"/>
  <c r="AT10" i="1"/>
  <c r="AV10" i="1"/>
  <c r="AZ10" i="1"/>
  <c r="C11" i="1"/>
  <c r="D11" i="1"/>
  <c r="E11" i="1"/>
  <c r="F11" i="1"/>
  <c r="G11" i="1"/>
  <c r="H11" i="1"/>
  <c r="I11" i="1"/>
  <c r="J11" i="1"/>
  <c r="K11" i="1"/>
  <c r="L11" i="1"/>
  <c r="M11" i="1"/>
  <c r="N11" i="1"/>
  <c r="O11" i="1"/>
  <c r="AD11" i="1"/>
  <c r="AG11" i="1" s="1"/>
  <c r="AN11" i="1" s="1"/>
  <c r="AE11" i="1"/>
  <c r="AH11" i="1" s="1"/>
  <c r="AO11" i="1" s="1"/>
  <c r="AF11" i="1"/>
  <c r="AM11" i="1"/>
  <c r="AR11" i="1"/>
  <c r="AT11" i="1"/>
  <c r="AV11" i="1"/>
  <c r="AZ11" i="1"/>
  <c r="C12" i="1"/>
  <c r="D12" i="1"/>
  <c r="E12" i="1"/>
  <c r="F12" i="1"/>
  <c r="G12" i="1"/>
  <c r="H12" i="1"/>
  <c r="I12" i="1"/>
  <c r="J12" i="1"/>
  <c r="K12" i="1"/>
  <c r="L12" i="1"/>
  <c r="M12" i="1"/>
  <c r="N12" i="1"/>
  <c r="O12" i="1"/>
  <c r="AD12" i="1"/>
  <c r="AE12" i="1"/>
  <c r="AF12" i="1"/>
  <c r="AK12" i="1" s="1"/>
  <c r="AQ12" i="1" s="1"/>
  <c r="AM12" i="1"/>
  <c r="AR12" i="1"/>
  <c r="AT12" i="1"/>
  <c r="AV12" i="1"/>
  <c r="AZ12" i="1"/>
  <c r="C13" i="1"/>
  <c r="D13" i="1"/>
  <c r="E13" i="1"/>
  <c r="F13" i="1"/>
  <c r="G13" i="1"/>
  <c r="H13" i="1"/>
  <c r="I13" i="1"/>
  <c r="J13" i="1"/>
  <c r="K13" i="1"/>
  <c r="L13" i="1"/>
  <c r="M13" i="1"/>
  <c r="N13" i="1"/>
  <c r="O13" i="1"/>
  <c r="AD13" i="1"/>
  <c r="AG13" i="1" s="1"/>
  <c r="AN13" i="1" s="1"/>
  <c r="AE13" i="1"/>
  <c r="AH13" i="1" s="1"/>
  <c r="AO13" i="1" s="1"/>
  <c r="AF13" i="1"/>
  <c r="AM13" i="1"/>
  <c r="AR13" i="1"/>
  <c r="AT13" i="1"/>
  <c r="AV13" i="1"/>
  <c r="AZ13" i="1"/>
  <c r="C14" i="1"/>
  <c r="D14" i="1"/>
  <c r="E14" i="1"/>
  <c r="F14" i="1"/>
  <c r="G14" i="1"/>
  <c r="H14" i="1"/>
  <c r="I14" i="1"/>
  <c r="J14" i="1"/>
  <c r="K14" i="1"/>
  <c r="L14" i="1"/>
  <c r="M14" i="1"/>
  <c r="N14" i="1"/>
  <c r="O14" i="1"/>
  <c r="AD14" i="1"/>
  <c r="AE14" i="1"/>
  <c r="AJ14" i="1" s="1"/>
  <c r="AP14" i="1" s="1"/>
  <c r="AF14" i="1"/>
  <c r="AK14" i="1" s="1"/>
  <c r="AQ14" i="1" s="1"/>
  <c r="AM14" i="1"/>
  <c r="AR14" i="1"/>
  <c r="AT14" i="1"/>
  <c r="AV14" i="1"/>
  <c r="AZ14" i="1"/>
  <c r="C15" i="1"/>
  <c r="D15" i="1"/>
  <c r="E15" i="1"/>
  <c r="F15" i="1"/>
  <c r="G15" i="1"/>
  <c r="H15" i="1"/>
  <c r="I15" i="1"/>
  <c r="J15" i="1"/>
  <c r="K15" i="1"/>
  <c r="L15" i="1"/>
  <c r="M15" i="1"/>
  <c r="N15" i="1"/>
  <c r="O15" i="1"/>
  <c r="AD15" i="1"/>
  <c r="AG15" i="1" s="1"/>
  <c r="AN15" i="1" s="1"/>
  <c r="AE15" i="1"/>
  <c r="AH15" i="1" s="1"/>
  <c r="AO15" i="1" s="1"/>
  <c r="AF15" i="1"/>
  <c r="AM15" i="1"/>
  <c r="AR15" i="1"/>
  <c r="AT15" i="1"/>
  <c r="AV15" i="1"/>
  <c r="AZ15" i="1"/>
  <c r="C16" i="1"/>
  <c r="D16" i="1"/>
  <c r="E16" i="1"/>
  <c r="F16" i="1"/>
  <c r="G16" i="1"/>
  <c r="H16" i="1"/>
  <c r="I16" i="1"/>
  <c r="J16" i="1"/>
  <c r="K16" i="1"/>
  <c r="L16" i="1"/>
  <c r="M16" i="1"/>
  <c r="N16" i="1"/>
  <c r="O16" i="1"/>
  <c r="AD16" i="1"/>
  <c r="AE16" i="1"/>
  <c r="AF16" i="1"/>
  <c r="AK16" i="1" s="1"/>
  <c r="AQ16" i="1" s="1"/>
  <c r="AM16" i="1"/>
  <c r="AR16" i="1"/>
  <c r="AT16" i="1"/>
  <c r="AV16" i="1"/>
  <c r="AZ16" i="1"/>
  <c r="C17" i="1"/>
  <c r="D17" i="1"/>
  <c r="E17" i="1"/>
  <c r="F17" i="1"/>
  <c r="G17" i="1"/>
  <c r="H17" i="1"/>
  <c r="I17" i="1"/>
  <c r="J17" i="1"/>
  <c r="K17" i="1"/>
  <c r="L17" i="1"/>
  <c r="M17" i="1"/>
  <c r="N17" i="1"/>
  <c r="O17" i="1"/>
  <c r="AD17" i="1"/>
  <c r="AG17" i="1" s="1"/>
  <c r="AN17" i="1" s="1"/>
  <c r="AE17" i="1"/>
  <c r="AH17" i="1" s="1"/>
  <c r="AO17" i="1" s="1"/>
  <c r="AF17" i="1"/>
  <c r="AM17" i="1"/>
  <c r="AR17" i="1"/>
  <c r="AT17" i="1"/>
  <c r="AV17" i="1"/>
  <c r="AZ17" i="1"/>
  <c r="C18" i="1"/>
  <c r="D18" i="1"/>
  <c r="E18" i="1"/>
  <c r="F18" i="1"/>
  <c r="G18" i="1"/>
  <c r="H18" i="1"/>
  <c r="I18" i="1"/>
  <c r="J18" i="1"/>
  <c r="K18" i="1"/>
  <c r="L18" i="1"/>
  <c r="M18" i="1"/>
  <c r="N18" i="1"/>
  <c r="O18" i="1"/>
  <c r="AD18" i="1"/>
  <c r="AE18" i="1"/>
  <c r="AJ18" i="1" s="1"/>
  <c r="AP18" i="1" s="1"/>
  <c r="AF18" i="1"/>
  <c r="AK18" i="1" s="1"/>
  <c r="AQ18" i="1" s="1"/>
  <c r="AM18" i="1"/>
  <c r="AR18" i="1"/>
  <c r="AT18" i="1"/>
  <c r="AV18" i="1"/>
  <c r="AZ18" i="1"/>
  <c r="C19" i="1"/>
  <c r="D19" i="1"/>
  <c r="E19" i="1"/>
  <c r="F19" i="1"/>
  <c r="G19" i="1"/>
  <c r="H19" i="1"/>
  <c r="I19" i="1"/>
  <c r="J19" i="1"/>
  <c r="K19" i="1"/>
  <c r="L19" i="1"/>
  <c r="M19" i="1"/>
  <c r="N19" i="1"/>
  <c r="O19" i="1"/>
  <c r="AD19" i="1"/>
  <c r="AG19" i="1" s="1"/>
  <c r="AN19" i="1" s="1"/>
  <c r="AE19" i="1"/>
  <c r="AH19" i="1" s="1"/>
  <c r="AO19" i="1" s="1"/>
  <c r="AF19" i="1"/>
  <c r="AM19" i="1"/>
  <c r="AR19" i="1"/>
  <c r="AT19" i="1"/>
  <c r="AV19" i="1"/>
  <c r="AZ19" i="1"/>
  <c r="C20" i="1"/>
  <c r="D20" i="1"/>
  <c r="E20" i="1"/>
  <c r="F20" i="1"/>
  <c r="G20" i="1"/>
  <c r="H20" i="1"/>
  <c r="I20" i="1"/>
  <c r="J20" i="1"/>
  <c r="K20" i="1"/>
  <c r="L20" i="1"/>
  <c r="M20" i="1"/>
  <c r="N20" i="1"/>
  <c r="O20" i="1"/>
  <c r="AD20" i="1"/>
  <c r="AE20" i="1"/>
  <c r="AH20" i="1" s="1"/>
  <c r="AO20" i="1" s="1"/>
  <c r="AF20" i="1"/>
  <c r="AM20" i="1"/>
  <c r="AR20" i="1"/>
  <c r="AT20" i="1"/>
  <c r="AV20" i="1"/>
  <c r="AZ20" i="1"/>
  <c r="C21" i="1"/>
  <c r="D21" i="1"/>
  <c r="E21" i="1"/>
  <c r="F21" i="1"/>
  <c r="G21" i="1"/>
  <c r="H21" i="1"/>
  <c r="I21" i="1"/>
  <c r="J21" i="1"/>
  <c r="K21" i="1"/>
  <c r="L21" i="1"/>
  <c r="M21" i="1"/>
  <c r="N21" i="1"/>
  <c r="O21" i="1"/>
  <c r="AD21" i="1"/>
  <c r="AE21" i="1"/>
  <c r="AH21" i="1" s="1"/>
  <c r="AO21" i="1" s="1"/>
  <c r="AF21" i="1"/>
  <c r="AM21" i="1"/>
  <c r="AR21" i="1"/>
  <c r="AT21" i="1"/>
  <c r="AV21" i="1"/>
  <c r="AZ21" i="1"/>
  <c r="C22" i="1"/>
  <c r="D22" i="1"/>
  <c r="E22" i="1"/>
  <c r="F22" i="1"/>
  <c r="G22" i="1"/>
  <c r="H22" i="1"/>
  <c r="I22" i="1"/>
  <c r="J22" i="1"/>
  <c r="K22" i="1"/>
  <c r="L22" i="1"/>
  <c r="M22" i="1"/>
  <c r="N22" i="1"/>
  <c r="O22" i="1"/>
  <c r="AD22" i="1"/>
  <c r="AE22" i="1"/>
  <c r="AH22" i="1" s="1"/>
  <c r="AO22" i="1" s="1"/>
  <c r="AF22" i="1"/>
  <c r="AM22" i="1"/>
  <c r="AR22" i="1"/>
  <c r="AT22" i="1"/>
  <c r="AV22" i="1"/>
  <c r="AZ22" i="1"/>
  <c r="C23" i="1"/>
  <c r="D23" i="1"/>
  <c r="E23" i="1"/>
  <c r="F23" i="1"/>
  <c r="G23" i="1"/>
  <c r="H23" i="1"/>
  <c r="I23" i="1"/>
  <c r="J23" i="1"/>
  <c r="K23" i="1"/>
  <c r="L23" i="1"/>
  <c r="M23" i="1"/>
  <c r="N23" i="1"/>
  <c r="O23" i="1"/>
  <c r="AD23" i="1"/>
  <c r="AE23" i="1"/>
  <c r="AH23" i="1" s="1"/>
  <c r="AO23" i="1" s="1"/>
  <c r="AF23" i="1"/>
  <c r="AM23" i="1"/>
  <c r="AR23" i="1"/>
  <c r="AT23" i="1"/>
  <c r="AV23" i="1"/>
  <c r="AZ23" i="1"/>
  <c r="C24" i="1"/>
  <c r="D24" i="1"/>
  <c r="E24" i="1"/>
  <c r="F24" i="1"/>
  <c r="G24" i="1"/>
  <c r="H24" i="1"/>
  <c r="I24" i="1"/>
  <c r="J24" i="1"/>
  <c r="K24" i="1"/>
  <c r="L24" i="1"/>
  <c r="M24" i="1"/>
  <c r="N24" i="1"/>
  <c r="O24" i="1"/>
  <c r="AD24" i="1"/>
  <c r="AE24" i="1"/>
  <c r="AH24" i="1" s="1"/>
  <c r="AO24" i="1" s="1"/>
  <c r="AF24" i="1"/>
  <c r="AL24" i="1" s="1"/>
  <c r="AM24" i="1"/>
  <c r="AR24" i="1"/>
  <c r="AT24" i="1"/>
  <c r="AV24" i="1"/>
  <c r="AZ24" i="1"/>
  <c r="C25" i="1"/>
  <c r="D25" i="1"/>
  <c r="E25" i="1"/>
  <c r="F25" i="1"/>
  <c r="G25" i="1"/>
  <c r="H25" i="1"/>
  <c r="I25" i="1"/>
  <c r="J25" i="1"/>
  <c r="K25" i="1"/>
  <c r="L25" i="1"/>
  <c r="M25" i="1"/>
  <c r="N25" i="1"/>
  <c r="O25" i="1"/>
  <c r="AD25" i="1"/>
  <c r="AE25" i="1"/>
  <c r="AH25" i="1" s="1"/>
  <c r="AO25" i="1" s="1"/>
  <c r="AF25" i="1"/>
  <c r="AL25" i="1" s="1"/>
  <c r="AM25" i="1"/>
  <c r="AR25" i="1"/>
  <c r="AT25" i="1"/>
  <c r="AV25" i="1"/>
  <c r="AZ25" i="1"/>
  <c r="C26" i="1"/>
  <c r="D26" i="1"/>
  <c r="E26" i="1"/>
  <c r="F26" i="1"/>
  <c r="G26" i="1"/>
  <c r="H26" i="1"/>
  <c r="I26" i="1"/>
  <c r="J26" i="1"/>
  <c r="K26" i="1"/>
  <c r="L26" i="1"/>
  <c r="M26" i="1"/>
  <c r="N26" i="1"/>
  <c r="O26" i="1"/>
  <c r="AD26" i="1"/>
  <c r="AG26" i="1" s="1"/>
  <c r="AN26" i="1" s="1"/>
  <c r="AE26" i="1"/>
  <c r="AF26" i="1"/>
  <c r="AK26" i="1" s="1"/>
  <c r="AQ26" i="1" s="1"/>
  <c r="AM26" i="1"/>
  <c r="AR26" i="1"/>
  <c r="AT26" i="1"/>
  <c r="AV26" i="1"/>
  <c r="AZ26" i="1"/>
  <c r="C27" i="1"/>
  <c r="D27" i="1"/>
  <c r="E27" i="1"/>
  <c r="F27" i="1"/>
  <c r="G27" i="1"/>
  <c r="H27" i="1"/>
  <c r="I27" i="1"/>
  <c r="J27" i="1"/>
  <c r="K27" i="1"/>
  <c r="L27" i="1"/>
  <c r="M27" i="1"/>
  <c r="N27" i="1"/>
  <c r="O27" i="1"/>
  <c r="AD27" i="1"/>
  <c r="AG27" i="1" s="1"/>
  <c r="AN27" i="1" s="1"/>
  <c r="AE27" i="1"/>
  <c r="AH27" i="1" s="1"/>
  <c r="AO27" i="1" s="1"/>
  <c r="AF27" i="1"/>
  <c r="AK27" i="1" s="1"/>
  <c r="AQ27" i="1" s="1"/>
  <c r="AM27" i="1"/>
  <c r="AR27" i="1"/>
  <c r="AT27" i="1"/>
  <c r="AV27" i="1"/>
  <c r="AZ27" i="1"/>
  <c r="C28" i="1"/>
  <c r="D28" i="1"/>
  <c r="E28" i="1"/>
  <c r="F28" i="1"/>
  <c r="G28" i="1"/>
  <c r="H28" i="1"/>
  <c r="I28" i="1"/>
  <c r="J28" i="1"/>
  <c r="K28" i="1"/>
  <c r="L28" i="1"/>
  <c r="M28" i="1"/>
  <c r="N28" i="1"/>
  <c r="O28" i="1"/>
  <c r="AD28" i="1"/>
  <c r="AG28" i="1" s="1"/>
  <c r="AN28" i="1" s="1"/>
  <c r="AE28" i="1"/>
  <c r="AH28" i="1" s="1"/>
  <c r="AO28" i="1" s="1"/>
  <c r="AF28" i="1"/>
  <c r="AI28" i="1" s="1"/>
  <c r="AM28" i="1"/>
  <c r="AR28" i="1"/>
  <c r="AT28" i="1"/>
  <c r="AV28" i="1"/>
  <c r="AZ28" i="1"/>
  <c r="C29" i="1"/>
  <c r="D29" i="1"/>
  <c r="E29" i="1"/>
  <c r="F29" i="1"/>
  <c r="G29" i="1"/>
  <c r="H29" i="1"/>
  <c r="I29" i="1"/>
  <c r="J29" i="1"/>
  <c r="K29" i="1"/>
  <c r="L29" i="1"/>
  <c r="M29" i="1"/>
  <c r="N29" i="1"/>
  <c r="O29" i="1"/>
  <c r="AD29" i="1"/>
  <c r="AG29" i="1" s="1"/>
  <c r="AN29" i="1" s="1"/>
  <c r="AE29" i="1"/>
  <c r="AF29" i="1"/>
  <c r="AK29" i="1" s="1"/>
  <c r="AQ29" i="1" s="1"/>
  <c r="AM29" i="1"/>
  <c r="AR29" i="1"/>
  <c r="AT29" i="1"/>
  <c r="AV29" i="1"/>
  <c r="AZ29" i="1"/>
  <c r="C30" i="1"/>
  <c r="D30" i="1"/>
  <c r="E30" i="1"/>
  <c r="F30" i="1"/>
  <c r="G30" i="1"/>
  <c r="H30" i="1"/>
  <c r="I30" i="1"/>
  <c r="J30" i="1"/>
  <c r="K30" i="1"/>
  <c r="L30" i="1"/>
  <c r="M30" i="1"/>
  <c r="N30" i="1"/>
  <c r="O30" i="1"/>
  <c r="AD30" i="1"/>
  <c r="AG30" i="1" s="1"/>
  <c r="AN30" i="1" s="1"/>
  <c r="AE30" i="1"/>
  <c r="AF30" i="1"/>
  <c r="AI30" i="1" s="1"/>
  <c r="AM30" i="1"/>
  <c r="AR30" i="1"/>
  <c r="AT30" i="1"/>
  <c r="AV30" i="1"/>
  <c r="AZ30" i="1"/>
  <c r="BB30" i="1" s="1"/>
  <c r="C31" i="1"/>
  <c r="D31" i="1"/>
  <c r="E31" i="1"/>
  <c r="F31" i="1"/>
  <c r="G31" i="1"/>
  <c r="H31" i="1"/>
  <c r="I31" i="1"/>
  <c r="J31" i="1"/>
  <c r="K31" i="1"/>
  <c r="L31" i="1"/>
  <c r="M31" i="1"/>
  <c r="N31" i="1"/>
  <c r="O31" i="1"/>
  <c r="AD31" i="1"/>
  <c r="AG31" i="1" s="1"/>
  <c r="AN31" i="1" s="1"/>
  <c r="AE31" i="1"/>
  <c r="AF31" i="1"/>
  <c r="AK31" i="1" s="1"/>
  <c r="AQ31" i="1" s="1"/>
  <c r="AM31" i="1"/>
  <c r="AR31" i="1"/>
  <c r="AT31" i="1"/>
  <c r="AV31" i="1"/>
  <c r="AZ31" i="1"/>
  <c r="C32" i="1"/>
  <c r="D32" i="1"/>
  <c r="E32" i="1"/>
  <c r="F32" i="1"/>
  <c r="G32" i="1"/>
  <c r="H32" i="1"/>
  <c r="I32" i="1"/>
  <c r="J32" i="1"/>
  <c r="K32" i="1"/>
  <c r="L32" i="1"/>
  <c r="M32" i="1"/>
  <c r="N32" i="1"/>
  <c r="O32" i="1"/>
  <c r="AD32" i="1"/>
  <c r="AG32" i="1" s="1"/>
  <c r="AN32" i="1" s="1"/>
  <c r="AE32" i="1"/>
  <c r="AF32" i="1"/>
  <c r="AI32" i="1" s="1"/>
  <c r="AM32" i="1"/>
  <c r="AR32" i="1"/>
  <c r="AT32" i="1"/>
  <c r="AV32" i="1"/>
  <c r="AZ32" i="1"/>
  <c r="C33" i="1"/>
  <c r="D33" i="1"/>
  <c r="E33" i="1"/>
  <c r="F33" i="1"/>
  <c r="G33" i="1"/>
  <c r="H33" i="1"/>
  <c r="I33" i="1"/>
  <c r="J33" i="1"/>
  <c r="K33" i="1"/>
  <c r="L33" i="1"/>
  <c r="M33" i="1"/>
  <c r="N33" i="1"/>
  <c r="O33" i="1"/>
  <c r="AD33" i="1"/>
  <c r="AG33" i="1" s="1"/>
  <c r="AN33" i="1" s="1"/>
  <c r="AE33" i="1"/>
  <c r="AF33" i="1"/>
  <c r="AK33" i="1" s="1"/>
  <c r="AQ33" i="1" s="1"/>
  <c r="AM33" i="1"/>
  <c r="AR33" i="1"/>
  <c r="AT33" i="1"/>
  <c r="AV33" i="1"/>
  <c r="AZ33" i="1"/>
  <c r="C34" i="1"/>
  <c r="D34" i="1"/>
  <c r="E34" i="1"/>
  <c r="F34" i="1"/>
  <c r="G34" i="1"/>
  <c r="H34" i="1"/>
  <c r="I34" i="1"/>
  <c r="J34" i="1"/>
  <c r="K34" i="1"/>
  <c r="L34" i="1"/>
  <c r="M34" i="1"/>
  <c r="N34" i="1"/>
  <c r="O34" i="1"/>
  <c r="AD34" i="1"/>
  <c r="AG34" i="1" s="1"/>
  <c r="AN34" i="1" s="1"/>
  <c r="AE34" i="1"/>
  <c r="AH34" i="1" s="1"/>
  <c r="AO34" i="1" s="1"/>
  <c r="AF34" i="1"/>
  <c r="AI34" i="1" s="1"/>
  <c r="AM34" i="1"/>
  <c r="AR34" i="1"/>
  <c r="AT34" i="1"/>
  <c r="AV34" i="1"/>
  <c r="AZ34" i="1"/>
  <c r="C35" i="1"/>
  <c r="D35" i="1"/>
  <c r="E35" i="1"/>
  <c r="F35" i="1"/>
  <c r="G35" i="1"/>
  <c r="H35" i="1"/>
  <c r="I35" i="1"/>
  <c r="J35" i="1"/>
  <c r="K35" i="1"/>
  <c r="L35" i="1"/>
  <c r="M35" i="1"/>
  <c r="N35" i="1"/>
  <c r="O35" i="1"/>
  <c r="AD35" i="1"/>
  <c r="AG35" i="1" s="1"/>
  <c r="AN35" i="1" s="1"/>
  <c r="AE35" i="1"/>
  <c r="AF35" i="1"/>
  <c r="AK35" i="1" s="1"/>
  <c r="AQ35" i="1" s="1"/>
  <c r="AM35" i="1"/>
  <c r="AR35" i="1"/>
  <c r="AT35" i="1"/>
  <c r="AV35" i="1"/>
  <c r="AZ35" i="1"/>
  <c r="C36" i="1"/>
  <c r="D36" i="1"/>
  <c r="E36" i="1"/>
  <c r="F36" i="1"/>
  <c r="G36" i="1"/>
  <c r="H36" i="1"/>
  <c r="I36" i="1"/>
  <c r="J36" i="1"/>
  <c r="K36" i="1"/>
  <c r="L36" i="1"/>
  <c r="M36" i="1"/>
  <c r="N36" i="1"/>
  <c r="O36" i="1"/>
  <c r="AD36" i="1"/>
  <c r="AG36" i="1" s="1"/>
  <c r="AN36" i="1" s="1"/>
  <c r="AE36" i="1"/>
  <c r="AF36" i="1"/>
  <c r="AI36" i="1" s="1"/>
  <c r="AM36" i="1"/>
  <c r="AR36" i="1"/>
  <c r="AT36" i="1"/>
  <c r="AV36" i="1"/>
  <c r="AZ36" i="1"/>
  <c r="C37" i="1"/>
  <c r="D37" i="1"/>
  <c r="E37" i="1"/>
  <c r="F37" i="1"/>
  <c r="G37" i="1"/>
  <c r="H37" i="1"/>
  <c r="I37" i="1"/>
  <c r="J37" i="1"/>
  <c r="K37" i="1"/>
  <c r="L37" i="1"/>
  <c r="M37" i="1"/>
  <c r="N37" i="1"/>
  <c r="O37" i="1"/>
  <c r="AD37" i="1"/>
  <c r="AG37" i="1" s="1"/>
  <c r="AN37" i="1" s="1"/>
  <c r="AE37" i="1"/>
  <c r="AH37" i="1" s="1"/>
  <c r="AO37" i="1" s="1"/>
  <c r="AF37" i="1"/>
  <c r="AM37" i="1"/>
  <c r="AR37" i="1"/>
  <c r="AT37" i="1"/>
  <c r="AV37" i="1"/>
  <c r="AZ37" i="1"/>
  <c r="C38" i="1"/>
  <c r="D38" i="1"/>
  <c r="E38" i="1"/>
  <c r="F38" i="1"/>
  <c r="G38" i="1"/>
  <c r="H38" i="1"/>
  <c r="I38" i="1"/>
  <c r="J38" i="1"/>
  <c r="K38" i="1"/>
  <c r="L38" i="1"/>
  <c r="M38" i="1"/>
  <c r="N38" i="1"/>
  <c r="O38" i="1"/>
  <c r="AD38" i="1"/>
  <c r="AE38" i="1"/>
  <c r="AJ38" i="1" s="1"/>
  <c r="AP38" i="1" s="1"/>
  <c r="AF38" i="1"/>
  <c r="AK38" i="1" s="1"/>
  <c r="AQ38" i="1" s="1"/>
  <c r="AM38" i="1"/>
  <c r="AR38" i="1"/>
  <c r="AT38" i="1"/>
  <c r="AV38" i="1"/>
  <c r="AZ38" i="1"/>
  <c r="C39" i="1"/>
  <c r="D39" i="1"/>
  <c r="E39" i="1"/>
  <c r="F39" i="1"/>
  <c r="G39" i="1"/>
  <c r="H39" i="1"/>
  <c r="I39" i="1"/>
  <c r="J39" i="1"/>
  <c r="K39" i="1"/>
  <c r="L39" i="1"/>
  <c r="M39" i="1"/>
  <c r="N39" i="1"/>
  <c r="O39" i="1"/>
  <c r="AD39" i="1"/>
  <c r="AE39" i="1"/>
  <c r="AJ39" i="1" s="1"/>
  <c r="AP39" i="1" s="1"/>
  <c r="AF39" i="1"/>
  <c r="AI39" i="1" s="1"/>
  <c r="AM39" i="1"/>
  <c r="AR39" i="1"/>
  <c r="AT39" i="1"/>
  <c r="AV39" i="1"/>
  <c r="AZ39" i="1"/>
  <c r="C40" i="1"/>
  <c r="D40" i="1"/>
  <c r="E40" i="1"/>
  <c r="F40" i="1"/>
  <c r="G40" i="1"/>
  <c r="H40" i="1"/>
  <c r="I40" i="1"/>
  <c r="J40" i="1"/>
  <c r="K40" i="1"/>
  <c r="L40" i="1"/>
  <c r="M40" i="1"/>
  <c r="N40" i="1"/>
  <c r="O40" i="1"/>
  <c r="AD40" i="1"/>
  <c r="AE40" i="1"/>
  <c r="AH40" i="1" s="1"/>
  <c r="AO40" i="1" s="1"/>
  <c r="AF40" i="1"/>
  <c r="AL40" i="1" s="1"/>
  <c r="AM40" i="1"/>
  <c r="AR40" i="1"/>
  <c r="AT40" i="1"/>
  <c r="AV40" i="1"/>
  <c r="AZ40" i="1"/>
  <c r="C41" i="1"/>
  <c r="D41" i="1"/>
  <c r="E41" i="1"/>
  <c r="F41" i="1"/>
  <c r="G41" i="1"/>
  <c r="H41" i="1"/>
  <c r="I41" i="1"/>
  <c r="J41" i="1"/>
  <c r="K41" i="1"/>
  <c r="L41" i="1"/>
  <c r="M41" i="1"/>
  <c r="N41" i="1"/>
  <c r="O41" i="1"/>
  <c r="AD41" i="1"/>
  <c r="AE41" i="1"/>
  <c r="AF41" i="1"/>
  <c r="AM41" i="1"/>
  <c r="AR41" i="1"/>
  <c r="AT41" i="1"/>
  <c r="AV41" i="1"/>
  <c r="AZ41" i="1"/>
  <c r="C42" i="1"/>
  <c r="D42" i="1"/>
  <c r="E42" i="1"/>
  <c r="F42" i="1"/>
  <c r="G42" i="1"/>
  <c r="H42" i="1"/>
  <c r="I42" i="1"/>
  <c r="J42" i="1"/>
  <c r="K42" i="1"/>
  <c r="L42" i="1"/>
  <c r="M42" i="1"/>
  <c r="N42" i="1"/>
  <c r="O42" i="1"/>
  <c r="AD42" i="1"/>
  <c r="AE42" i="1"/>
  <c r="AH42" i="1" s="1"/>
  <c r="AO42" i="1" s="1"/>
  <c r="AF42" i="1"/>
  <c r="AL42" i="1" s="1"/>
  <c r="AM42" i="1"/>
  <c r="AR42" i="1"/>
  <c r="AT42" i="1"/>
  <c r="AV42" i="1"/>
  <c r="AZ42" i="1"/>
  <c r="C43" i="1"/>
  <c r="D43" i="1"/>
  <c r="E43" i="1"/>
  <c r="F43" i="1"/>
  <c r="G43" i="1"/>
  <c r="H43" i="1"/>
  <c r="I43" i="1"/>
  <c r="J43" i="1"/>
  <c r="K43" i="1"/>
  <c r="L43" i="1"/>
  <c r="M43" i="1"/>
  <c r="N43" i="1"/>
  <c r="O43" i="1"/>
  <c r="AD43" i="1"/>
  <c r="AE43" i="1"/>
  <c r="AJ43" i="1" s="1"/>
  <c r="AP43" i="1" s="1"/>
  <c r="AF43" i="1"/>
  <c r="AM43" i="1"/>
  <c r="AR43" i="1"/>
  <c r="AT43" i="1"/>
  <c r="AV43" i="1"/>
  <c r="AZ43" i="1"/>
  <c r="C44" i="1"/>
  <c r="D44" i="1"/>
  <c r="E44" i="1"/>
  <c r="F44" i="1"/>
  <c r="G44" i="1"/>
  <c r="H44" i="1"/>
  <c r="I44" i="1"/>
  <c r="J44" i="1"/>
  <c r="K44" i="1"/>
  <c r="L44" i="1"/>
  <c r="M44" i="1"/>
  <c r="N44" i="1"/>
  <c r="O44" i="1"/>
  <c r="AD44" i="1"/>
  <c r="AE44" i="1"/>
  <c r="AH44" i="1" s="1"/>
  <c r="AO44" i="1" s="1"/>
  <c r="AF44" i="1"/>
  <c r="AL44" i="1" s="1"/>
  <c r="AM44" i="1"/>
  <c r="AR44" i="1"/>
  <c r="AT44" i="1"/>
  <c r="AV44" i="1"/>
  <c r="AZ44" i="1"/>
  <c r="C45" i="1"/>
  <c r="D45" i="1"/>
  <c r="E45" i="1"/>
  <c r="F45" i="1"/>
  <c r="G45" i="1"/>
  <c r="H45" i="1"/>
  <c r="I45" i="1"/>
  <c r="J45" i="1"/>
  <c r="K45" i="1"/>
  <c r="L45" i="1"/>
  <c r="M45" i="1"/>
  <c r="N45" i="1"/>
  <c r="O45" i="1"/>
  <c r="AD45" i="1"/>
  <c r="AG45" i="1" s="1"/>
  <c r="AN45" i="1" s="1"/>
  <c r="AE45" i="1"/>
  <c r="AH45" i="1" s="1"/>
  <c r="AO45" i="1" s="1"/>
  <c r="AF45" i="1"/>
  <c r="AL45" i="1" s="1"/>
  <c r="AM45" i="1"/>
  <c r="AR45" i="1"/>
  <c r="AT45" i="1"/>
  <c r="AV45" i="1"/>
  <c r="AZ45" i="1"/>
  <c r="C46" i="1"/>
  <c r="D46" i="1"/>
  <c r="E46" i="1"/>
  <c r="F46" i="1"/>
  <c r="G46" i="1"/>
  <c r="H46" i="1"/>
  <c r="I46" i="1"/>
  <c r="J46" i="1"/>
  <c r="K46" i="1"/>
  <c r="L46" i="1"/>
  <c r="M46" i="1"/>
  <c r="N46" i="1"/>
  <c r="O46" i="1"/>
  <c r="AD46" i="1"/>
  <c r="AG46" i="1" s="1"/>
  <c r="AN46" i="1" s="1"/>
  <c r="AE46" i="1"/>
  <c r="AF46" i="1"/>
  <c r="AK46" i="1" s="1"/>
  <c r="AQ46" i="1" s="1"/>
  <c r="AM46" i="1"/>
  <c r="AR46" i="1"/>
  <c r="AT46" i="1"/>
  <c r="AV46" i="1"/>
  <c r="AZ46" i="1"/>
  <c r="C47" i="1"/>
  <c r="D47" i="1"/>
  <c r="E47" i="1"/>
  <c r="F47" i="1"/>
  <c r="G47" i="1"/>
  <c r="H47" i="1"/>
  <c r="I47" i="1"/>
  <c r="J47" i="1"/>
  <c r="K47" i="1"/>
  <c r="L47" i="1"/>
  <c r="M47" i="1"/>
  <c r="N47" i="1"/>
  <c r="O47" i="1"/>
  <c r="AD47" i="1"/>
  <c r="AG47" i="1" s="1"/>
  <c r="AN47" i="1" s="1"/>
  <c r="AE47" i="1"/>
  <c r="AF47" i="1"/>
  <c r="AK47" i="1" s="1"/>
  <c r="AQ47" i="1" s="1"/>
  <c r="AM47" i="1"/>
  <c r="AR47" i="1"/>
  <c r="AT47" i="1"/>
  <c r="AV47" i="1"/>
  <c r="AZ47" i="1"/>
  <c r="BA47" i="1" s="1"/>
  <c r="C48" i="1"/>
  <c r="D48" i="1"/>
  <c r="E48" i="1"/>
  <c r="F48" i="1"/>
  <c r="G48" i="1"/>
  <c r="H48" i="1"/>
  <c r="I48" i="1"/>
  <c r="J48" i="1"/>
  <c r="K48" i="1"/>
  <c r="L48" i="1"/>
  <c r="M48" i="1"/>
  <c r="N48" i="1"/>
  <c r="O48" i="1"/>
  <c r="AD48" i="1"/>
  <c r="AG48" i="1" s="1"/>
  <c r="AN48" i="1" s="1"/>
  <c r="AE48" i="1"/>
  <c r="AF48" i="1"/>
  <c r="AK48" i="1" s="1"/>
  <c r="AQ48" i="1" s="1"/>
  <c r="AM48" i="1"/>
  <c r="AR48" i="1"/>
  <c r="AT48" i="1"/>
  <c r="AV48" i="1"/>
  <c r="AZ48" i="1"/>
  <c r="C49" i="1"/>
  <c r="D49" i="1"/>
  <c r="E49" i="1"/>
  <c r="F49" i="1"/>
  <c r="G49" i="1"/>
  <c r="H49" i="1"/>
  <c r="I49" i="1"/>
  <c r="J49" i="1"/>
  <c r="K49" i="1"/>
  <c r="L49" i="1"/>
  <c r="M49" i="1"/>
  <c r="N49" i="1"/>
  <c r="O49" i="1"/>
  <c r="AD49" i="1"/>
  <c r="AG49" i="1" s="1"/>
  <c r="AN49" i="1" s="1"/>
  <c r="AE49" i="1"/>
  <c r="AJ49" i="1" s="1"/>
  <c r="AP49" i="1" s="1"/>
  <c r="AF49" i="1"/>
  <c r="AK49" i="1" s="1"/>
  <c r="AQ49" i="1" s="1"/>
  <c r="AM49" i="1"/>
  <c r="AR49" i="1"/>
  <c r="AT49" i="1"/>
  <c r="AV49" i="1"/>
  <c r="AZ49" i="1"/>
  <c r="C50" i="1"/>
  <c r="D50" i="1"/>
  <c r="E50" i="1"/>
  <c r="F50" i="1"/>
  <c r="G50" i="1"/>
  <c r="H50" i="1"/>
  <c r="I50" i="1"/>
  <c r="J50" i="1"/>
  <c r="K50" i="1"/>
  <c r="L50" i="1"/>
  <c r="M50" i="1"/>
  <c r="N50" i="1"/>
  <c r="O50" i="1"/>
  <c r="AD50" i="1"/>
  <c r="AG50" i="1" s="1"/>
  <c r="AN50" i="1" s="1"/>
  <c r="AE50" i="1"/>
  <c r="AF50" i="1"/>
  <c r="AK50" i="1" s="1"/>
  <c r="AQ50" i="1" s="1"/>
  <c r="AM50" i="1"/>
  <c r="AR50" i="1"/>
  <c r="AT50" i="1"/>
  <c r="AV50" i="1"/>
  <c r="AZ50" i="1"/>
  <c r="C51" i="1"/>
  <c r="D51" i="1"/>
  <c r="E51" i="1"/>
  <c r="F51" i="1"/>
  <c r="G51" i="1"/>
  <c r="H51" i="1"/>
  <c r="I51" i="1"/>
  <c r="J51" i="1"/>
  <c r="K51" i="1"/>
  <c r="L51" i="1"/>
  <c r="M51" i="1"/>
  <c r="N51" i="1"/>
  <c r="O51" i="1"/>
  <c r="AD51" i="1"/>
  <c r="AG51" i="1" s="1"/>
  <c r="AN51" i="1" s="1"/>
  <c r="AE51" i="1"/>
  <c r="AF51" i="1"/>
  <c r="AK51" i="1" s="1"/>
  <c r="AQ51" i="1" s="1"/>
  <c r="AM51" i="1"/>
  <c r="AR51" i="1"/>
  <c r="AT51" i="1"/>
  <c r="AV51" i="1"/>
  <c r="AZ51" i="1"/>
  <c r="C52" i="1"/>
  <c r="D52" i="1"/>
  <c r="E52" i="1"/>
  <c r="F52" i="1"/>
  <c r="G52" i="1"/>
  <c r="H52" i="1"/>
  <c r="I52" i="1"/>
  <c r="J52" i="1"/>
  <c r="K52" i="1"/>
  <c r="L52" i="1"/>
  <c r="M52" i="1"/>
  <c r="N52" i="1"/>
  <c r="O52" i="1"/>
  <c r="AD52" i="1"/>
  <c r="AG52" i="1" s="1"/>
  <c r="AN52" i="1" s="1"/>
  <c r="AE52" i="1"/>
  <c r="AF52" i="1"/>
  <c r="AK52" i="1" s="1"/>
  <c r="AQ52" i="1" s="1"/>
  <c r="AM52" i="1"/>
  <c r="AR52" i="1"/>
  <c r="AT52" i="1"/>
  <c r="AV52" i="1"/>
  <c r="AZ52" i="1"/>
  <c r="C53" i="1"/>
  <c r="D53" i="1"/>
  <c r="E53" i="1"/>
  <c r="F53" i="1"/>
  <c r="G53" i="1"/>
  <c r="H53" i="1"/>
  <c r="I53" i="1"/>
  <c r="J53" i="1"/>
  <c r="K53" i="1"/>
  <c r="L53" i="1"/>
  <c r="M53" i="1"/>
  <c r="N53" i="1"/>
  <c r="O53" i="1"/>
  <c r="AD53" i="1"/>
  <c r="AG53" i="1" s="1"/>
  <c r="AN53" i="1" s="1"/>
  <c r="AE53" i="1"/>
  <c r="AJ53" i="1" s="1"/>
  <c r="AP53" i="1" s="1"/>
  <c r="AF53" i="1"/>
  <c r="AK53" i="1" s="1"/>
  <c r="AQ53" i="1" s="1"/>
  <c r="AM53" i="1"/>
  <c r="AR53" i="1"/>
  <c r="AT53" i="1"/>
  <c r="AV53" i="1"/>
  <c r="AZ53" i="1"/>
  <c r="C54" i="1"/>
  <c r="D54" i="1"/>
  <c r="E54" i="1"/>
  <c r="F54" i="1"/>
  <c r="G54" i="1"/>
  <c r="H54" i="1"/>
  <c r="I54" i="1"/>
  <c r="J54" i="1"/>
  <c r="K54" i="1"/>
  <c r="L54" i="1"/>
  <c r="M54" i="1"/>
  <c r="N54" i="1"/>
  <c r="O54" i="1"/>
  <c r="AD54" i="1"/>
  <c r="AG54" i="1" s="1"/>
  <c r="AN54" i="1" s="1"/>
  <c r="AE54" i="1"/>
  <c r="AF54" i="1"/>
  <c r="AK54" i="1" s="1"/>
  <c r="AQ54" i="1" s="1"/>
  <c r="AM54" i="1"/>
  <c r="AR54" i="1"/>
  <c r="AT54" i="1"/>
  <c r="AV54" i="1"/>
  <c r="AZ54" i="1"/>
  <c r="C55" i="1"/>
  <c r="D55" i="1"/>
  <c r="E55" i="1"/>
  <c r="F55" i="1"/>
  <c r="G55" i="1"/>
  <c r="H55" i="1"/>
  <c r="I55" i="1"/>
  <c r="J55" i="1"/>
  <c r="K55" i="1"/>
  <c r="L55" i="1"/>
  <c r="M55" i="1"/>
  <c r="N55" i="1"/>
  <c r="O55" i="1"/>
  <c r="AD55" i="1"/>
  <c r="AG55" i="1" s="1"/>
  <c r="AN55" i="1" s="1"/>
  <c r="AE55" i="1"/>
  <c r="AH55" i="1" s="1"/>
  <c r="AO55" i="1" s="1"/>
  <c r="AF55" i="1"/>
  <c r="AK55" i="1" s="1"/>
  <c r="AQ55" i="1" s="1"/>
  <c r="AM55" i="1"/>
  <c r="AR55" i="1"/>
  <c r="AT55" i="1"/>
  <c r="AV55" i="1"/>
  <c r="AZ55" i="1"/>
  <c r="C56" i="1"/>
  <c r="D56" i="1"/>
  <c r="E56" i="1"/>
  <c r="F56" i="1"/>
  <c r="G56" i="1"/>
  <c r="H56" i="1"/>
  <c r="I56" i="1"/>
  <c r="J56" i="1"/>
  <c r="K56" i="1"/>
  <c r="L56" i="1"/>
  <c r="M56" i="1"/>
  <c r="N56" i="1"/>
  <c r="O56" i="1"/>
  <c r="AD56" i="1"/>
  <c r="AE56" i="1"/>
  <c r="AF56" i="1"/>
  <c r="AL56" i="1" s="1"/>
  <c r="AM56" i="1"/>
  <c r="AR56" i="1"/>
  <c r="AT56" i="1"/>
  <c r="AV56" i="1"/>
  <c r="AZ56" i="1"/>
  <c r="C57" i="1"/>
  <c r="D57" i="1"/>
  <c r="E57" i="1"/>
  <c r="F57" i="1"/>
  <c r="G57" i="1"/>
  <c r="H57" i="1"/>
  <c r="I57" i="1"/>
  <c r="J57" i="1"/>
  <c r="K57" i="1"/>
  <c r="L57" i="1"/>
  <c r="M57" i="1"/>
  <c r="N57" i="1"/>
  <c r="O57" i="1"/>
  <c r="AD57" i="1"/>
  <c r="AG57" i="1" s="1"/>
  <c r="AN57" i="1" s="1"/>
  <c r="AE57" i="1"/>
  <c r="AH57" i="1" s="1"/>
  <c r="AO57" i="1" s="1"/>
  <c r="AF57" i="1"/>
  <c r="AM57" i="1"/>
  <c r="AR57" i="1"/>
  <c r="AT57" i="1"/>
  <c r="AV57" i="1"/>
  <c r="AZ57" i="1"/>
  <c r="C58" i="1"/>
  <c r="D58" i="1"/>
  <c r="E58" i="1"/>
  <c r="F58" i="1"/>
  <c r="G58" i="1"/>
  <c r="H58" i="1"/>
  <c r="I58" i="1"/>
  <c r="J58" i="1"/>
  <c r="K58" i="1"/>
  <c r="L58" i="1"/>
  <c r="M58" i="1"/>
  <c r="N58" i="1"/>
  <c r="O58" i="1"/>
  <c r="AD58" i="1"/>
  <c r="AE58" i="1"/>
  <c r="AJ58" i="1" s="1"/>
  <c r="AP58" i="1" s="1"/>
  <c r="AF58" i="1"/>
  <c r="AM58" i="1"/>
  <c r="AR58" i="1"/>
  <c r="AT58" i="1"/>
  <c r="AV58" i="1"/>
  <c r="AZ58" i="1"/>
  <c r="C59" i="1"/>
  <c r="D59" i="1"/>
  <c r="E59" i="1"/>
  <c r="F59" i="1"/>
  <c r="G59" i="1"/>
  <c r="H59" i="1"/>
  <c r="I59" i="1"/>
  <c r="J59" i="1"/>
  <c r="K59" i="1"/>
  <c r="L59" i="1"/>
  <c r="M59" i="1"/>
  <c r="N59" i="1"/>
  <c r="O59" i="1"/>
  <c r="AD59" i="1"/>
  <c r="AG59" i="1" s="1"/>
  <c r="AN59" i="1" s="1"/>
  <c r="AE59" i="1"/>
  <c r="AH59" i="1" s="1"/>
  <c r="AO59" i="1" s="1"/>
  <c r="AF59" i="1"/>
  <c r="AM59" i="1"/>
  <c r="AR59" i="1"/>
  <c r="AT59" i="1"/>
  <c r="AV59" i="1"/>
  <c r="AZ59" i="1"/>
  <c r="C60" i="1"/>
  <c r="D60" i="1"/>
  <c r="E60" i="1"/>
  <c r="F60" i="1"/>
  <c r="G60" i="1"/>
  <c r="H60" i="1"/>
  <c r="I60" i="1"/>
  <c r="J60" i="1"/>
  <c r="K60" i="1"/>
  <c r="L60" i="1"/>
  <c r="M60" i="1"/>
  <c r="N60" i="1"/>
  <c r="O60" i="1"/>
  <c r="AD60" i="1"/>
  <c r="AE60" i="1"/>
  <c r="AF60" i="1"/>
  <c r="AL60" i="1" s="1"/>
  <c r="AM60" i="1"/>
  <c r="AR60" i="1"/>
  <c r="AT60" i="1"/>
  <c r="AV60" i="1"/>
  <c r="AZ60" i="1"/>
  <c r="C61" i="1"/>
  <c r="D61" i="1"/>
  <c r="E61" i="1"/>
  <c r="F61" i="1"/>
  <c r="G61" i="1"/>
  <c r="H61" i="1"/>
  <c r="I61" i="1"/>
  <c r="J61" i="1"/>
  <c r="K61" i="1"/>
  <c r="L61" i="1"/>
  <c r="M61" i="1"/>
  <c r="N61" i="1"/>
  <c r="O61" i="1"/>
  <c r="AD61" i="1"/>
  <c r="AG61" i="1" s="1"/>
  <c r="AN61" i="1" s="1"/>
  <c r="AE61" i="1"/>
  <c r="AH61" i="1" s="1"/>
  <c r="AO61" i="1" s="1"/>
  <c r="AF61" i="1"/>
  <c r="AM61" i="1"/>
  <c r="AR61" i="1"/>
  <c r="AT61" i="1"/>
  <c r="AV61" i="1"/>
  <c r="AZ61" i="1"/>
  <c r="C62" i="1"/>
  <c r="D62" i="1"/>
  <c r="E62" i="1"/>
  <c r="F62" i="1"/>
  <c r="G62" i="1"/>
  <c r="H62" i="1"/>
  <c r="I62" i="1"/>
  <c r="J62" i="1"/>
  <c r="K62" i="1"/>
  <c r="L62" i="1"/>
  <c r="M62" i="1"/>
  <c r="N62" i="1"/>
  <c r="O62" i="1"/>
  <c r="AD62" i="1"/>
  <c r="AE62" i="1"/>
  <c r="AF62" i="1"/>
  <c r="AL62" i="1" s="1"/>
  <c r="AM62" i="1"/>
  <c r="AR62" i="1"/>
  <c r="AT62" i="1"/>
  <c r="AV62" i="1"/>
  <c r="AZ62" i="1"/>
  <c r="C63" i="1"/>
  <c r="D63" i="1"/>
  <c r="E63" i="1"/>
  <c r="F63" i="1"/>
  <c r="G63" i="1"/>
  <c r="H63" i="1"/>
  <c r="I63" i="1"/>
  <c r="J63" i="1"/>
  <c r="K63" i="1"/>
  <c r="L63" i="1"/>
  <c r="M63" i="1"/>
  <c r="N63" i="1"/>
  <c r="O63" i="1"/>
  <c r="AD63" i="1"/>
  <c r="AG63" i="1" s="1"/>
  <c r="AN63" i="1" s="1"/>
  <c r="AE63" i="1"/>
  <c r="AH63" i="1" s="1"/>
  <c r="AO63" i="1" s="1"/>
  <c r="AF63" i="1"/>
  <c r="AM63" i="1"/>
  <c r="AR63" i="1"/>
  <c r="AT63" i="1"/>
  <c r="AV63" i="1"/>
  <c r="AZ63" i="1"/>
  <c r="C64" i="1"/>
  <c r="D64" i="1"/>
  <c r="E64" i="1"/>
  <c r="F64" i="1"/>
  <c r="G64" i="1"/>
  <c r="H64" i="1"/>
  <c r="I64" i="1"/>
  <c r="J64" i="1"/>
  <c r="K64" i="1"/>
  <c r="L64" i="1"/>
  <c r="M64" i="1"/>
  <c r="N64" i="1"/>
  <c r="O64" i="1"/>
  <c r="AD64" i="1"/>
  <c r="AE64" i="1"/>
  <c r="AJ64" i="1" s="1"/>
  <c r="AP64" i="1" s="1"/>
  <c r="AF64" i="1"/>
  <c r="AL64" i="1" s="1"/>
  <c r="AM64" i="1"/>
  <c r="AR64" i="1"/>
  <c r="AT64" i="1"/>
  <c r="AV64" i="1"/>
  <c r="AZ64" i="1"/>
  <c r="C65" i="1"/>
  <c r="D65" i="1"/>
  <c r="E65" i="1"/>
  <c r="F65" i="1"/>
  <c r="G65" i="1"/>
  <c r="H65" i="1"/>
  <c r="I65" i="1"/>
  <c r="J65" i="1"/>
  <c r="K65" i="1"/>
  <c r="L65" i="1"/>
  <c r="M65" i="1"/>
  <c r="N65" i="1"/>
  <c r="O65" i="1"/>
  <c r="AD65" i="1"/>
  <c r="AG65" i="1" s="1"/>
  <c r="AN65" i="1" s="1"/>
  <c r="AE65" i="1"/>
  <c r="AH65" i="1" s="1"/>
  <c r="AO65" i="1" s="1"/>
  <c r="AF65" i="1"/>
  <c r="AM65" i="1"/>
  <c r="AR65" i="1"/>
  <c r="AT65" i="1"/>
  <c r="AV65" i="1"/>
  <c r="AZ65" i="1"/>
  <c r="C66" i="1"/>
  <c r="D66" i="1"/>
  <c r="E66" i="1"/>
  <c r="F66" i="1"/>
  <c r="G66" i="1"/>
  <c r="H66" i="1"/>
  <c r="I66" i="1"/>
  <c r="J66" i="1"/>
  <c r="K66" i="1"/>
  <c r="L66" i="1"/>
  <c r="M66" i="1"/>
  <c r="N66" i="1"/>
  <c r="O66" i="1"/>
  <c r="AD66" i="1"/>
  <c r="AE66" i="1"/>
  <c r="AJ66" i="1" s="1"/>
  <c r="AP66" i="1" s="1"/>
  <c r="AF66" i="1"/>
  <c r="AI66" i="1" s="1"/>
  <c r="AM66" i="1"/>
  <c r="AR66" i="1"/>
  <c r="AT66" i="1"/>
  <c r="AV66" i="1"/>
  <c r="AZ66" i="1"/>
  <c r="C67" i="1"/>
  <c r="D67" i="1"/>
  <c r="E67" i="1"/>
  <c r="F67" i="1"/>
  <c r="G67" i="1"/>
  <c r="H67" i="1"/>
  <c r="I67" i="1"/>
  <c r="J67" i="1"/>
  <c r="K67" i="1"/>
  <c r="L67" i="1"/>
  <c r="M67" i="1"/>
  <c r="N67" i="1"/>
  <c r="O67" i="1"/>
  <c r="AD67" i="1"/>
  <c r="AG67" i="1" s="1"/>
  <c r="AN67" i="1" s="1"/>
  <c r="AE67" i="1"/>
  <c r="AH67" i="1" s="1"/>
  <c r="AO67" i="1" s="1"/>
  <c r="AF67" i="1"/>
  <c r="AM67" i="1"/>
  <c r="AR67" i="1"/>
  <c r="AT67" i="1"/>
  <c r="AV67" i="1"/>
  <c r="AZ67" i="1"/>
  <c r="C68" i="1"/>
  <c r="D68" i="1"/>
  <c r="E68" i="1"/>
  <c r="F68" i="1"/>
  <c r="G68" i="1"/>
  <c r="H68" i="1"/>
  <c r="I68" i="1"/>
  <c r="J68" i="1"/>
  <c r="K68" i="1"/>
  <c r="L68" i="1"/>
  <c r="M68" i="1"/>
  <c r="N68" i="1"/>
  <c r="O68" i="1"/>
  <c r="AD68" i="1"/>
  <c r="AE68" i="1"/>
  <c r="AJ68" i="1" s="1"/>
  <c r="AP68" i="1" s="1"/>
  <c r="AF68" i="1"/>
  <c r="AK68" i="1" s="1"/>
  <c r="AQ68" i="1" s="1"/>
  <c r="AM68" i="1"/>
  <c r="AR68" i="1"/>
  <c r="AT68" i="1"/>
  <c r="AV68" i="1"/>
  <c r="AZ68" i="1"/>
  <c r="C69" i="1"/>
  <c r="D69" i="1"/>
  <c r="E69" i="1"/>
  <c r="F69" i="1"/>
  <c r="G69" i="1"/>
  <c r="H69" i="1"/>
  <c r="I69" i="1"/>
  <c r="J69" i="1"/>
  <c r="K69" i="1"/>
  <c r="L69" i="1"/>
  <c r="M69" i="1"/>
  <c r="N69" i="1"/>
  <c r="O69" i="1"/>
  <c r="AD69" i="1"/>
  <c r="AG69" i="1" s="1"/>
  <c r="AN69" i="1" s="1"/>
  <c r="AE69" i="1"/>
  <c r="AH69" i="1" s="1"/>
  <c r="AO69" i="1" s="1"/>
  <c r="AF69" i="1"/>
  <c r="AM69" i="1"/>
  <c r="AR69" i="1"/>
  <c r="AT69" i="1"/>
  <c r="AV69" i="1"/>
  <c r="AZ69" i="1"/>
  <c r="C70" i="1"/>
  <c r="D70" i="1"/>
  <c r="E70" i="1"/>
  <c r="F70" i="1"/>
  <c r="G70" i="1"/>
  <c r="H70" i="1"/>
  <c r="I70" i="1"/>
  <c r="J70" i="1"/>
  <c r="K70" i="1"/>
  <c r="L70" i="1"/>
  <c r="M70" i="1"/>
  <c r="N70" i="1"/>
  <c r="O70" i="1"/>
  <c r="AD70" i="1"/>
  <c r="AE70" i="1"/>
  <c r="AJ70" i="1" s="1"/>
  <c r="AP70" i="1" s="1"/>
  <c r="AF70" i="1"/>
  <c r="AK70" i="1" s="1"/>
  <c r="AQ70" i="1" s="1"/>
  <c r="AM70" i="1"/>
  <c r="AR70" i="1"/>
  <c r="AT70" i="1"/>
  <c r="AV70" i="1"/>
  <c r="AZ70" i="1"/>
  <c r="C71" i="1"/>
  <c r="D71" i="1"/>
  <c r="E71" i="1"/>
  <c r="F71" i="1"/>
  <c r="G71" i="1"/>
  <c r="H71" i="1"/>
  <c r="I71" i="1"/>
  <c r="J71" i="1"/>
  <c r="K71" i="1"/>
  <c r="L71" i="1"/>
  <c r="M71" i="1"/>
  <c r="N71" i="1"/>
  <c r="O71" i="1"/>
  <c r="AD71" i="1"/>
  <c r="AG71" i="1" s="1"/>
  <c r="AN71" i="1" s="1"/>
  <c r="AE71" i="1"/>
  <c r="AH71" i="1" s="1"/>
  <c r="AO71" i="1" s="1"/>
  <c r="AF71" i="1"/>
  <c r="AM71" i="1"/>
  <c r="AR71" i="1"/>
  <c r="AT71" i="1"/>
  <c r="AV71" i="1"/>
  <c r="AZ71" i="1"/>
  <c r="BA71" i="1" s="1"/>
  <c r="C72" i="1"/>
  <c r="D72" i="1"/>
  <c r="E72" i="1"/>
  <c r="F72" i="1"/>
  <c r="G72" i="1"/>
  <c r="H72" i="1"/>
  <c r="I72" i="1"/>
  <c r="J72" i="1"/>
  <c r="K72" i="1"/>
  <c r="L72" i="1"/>
  <c r="M72" i="1"/>
  <c r="N72" i="1"/>
  <c r="O72" i="1"/>
  <c r="AD72" i="1"/>
  <c r="AE72" i="1"/>
  <c r="AJ72" i="1" s="1"/>
  <c r="AP72" i="1" s="1"/>
  <c r="AF72" i="1"/>
  <c r="AI72" i="1" s="1"/>
  <c r="AM72" i="1"/>
  <c r="AR72" i="1"/>
  <c r="AT72" i="1"/>
  <c r="AV72" i="1"/>
  <c r="AZ72" i="1"/>
  <c r="C73" i="1"/>
  <c r="D73" i="1"/>
  <c r="E73" i="1"/>
  <c r="F73" i="1"/>
  <c r="G73" i="1"/>
  <c r="H73" i="1"/>
  <c r="I73" i="1"/>
  <c r="J73" i="1"/>
  <c r="K73" i="1"/>
  <c r="L73" i="1"/>
  <c r="M73" i="1"/>
  <c r="N73" i="1"/>
  <c r="O73" i="1"/>
  <c r="AD73" i="1"/>
  <c r="AG73" i="1" s="1"/>
  <c r="AN73" i="1" s="1"/>
  <c r="AE73" i="1"/>
  <c r="AH73" i="1" s="1"/>
  <c r="AO73" i="1" s="1"/>
  <c r="AF73" i="1"/>
  <c r="AM73" i="1"/>
  <c r="AR73" i="1"/>
  <c r="AT73" i="1"/>
  <c r="AV73" i="1"/>
  <c r="AZ73" i="1"/>
  <c r="C74" i="1"/>
  <c r="D74" i="1"/>
  <c r="E74" i="1"/>
  <c r="F74" i="1"/>
  <c r="G74" i="1"/>
  <c r="H74" i="1"/>
  <c r="I74" i="1"/>
  <c r="J74" i="1"/>
  <c r="K74" i="1"/>
  <c r="L74" i="1"/>
  <c r="M74" i="1"/>
  <c r="N74" i="1"/>
  <c r="O74" i="1"/>
  <c r="AD74" i="1"/>
  <c r="AE74" i="1"/>
  <c r="AJ74" i="1" s="1"/>
  <c r="AP74" i="1" s="1"/>
  <c r="AF74" i="1"/>
  <c r="AK74" i="1" s="1"/>
  <c r="AQ74" i="1" s="1"/>
  <c r="AM74" i="1"/>
  <c r="AR74" i="1"/>
  <c r="AT74" i="1"/>
  <c r="AV74" i="1"/>
  <c r="AZ74" i="1"/>
  <c r="C75" i="1"/>
  <c r="D75" i="1"/>
  <c r="E75" i="1"/>
  <c r="F75" i="1"/>
  <c r="G75" i="1"/>
  <c r="H75" i="1"/>
  <c r="I75" i="1"/>
  <c r="J75" i="1"/>
  <c r="K75" i="1"/>
  <c r="L75" i="1"/>
  <c r="M75" i="1"/>
  <c r="N75" i="1"/>
  <c r="O75" i="1"/>
  <c r="AD75" i="1"/>
  <c r="AG75" i="1" s="1"/>
  <c r="AN75" i="1" s="1"/>
  <c r="AE75" i="1"/>
  <c r="AH75" i="1" s="1"/>
  <c r="AO75" i="1" s="1"/>
  <c r="AF75" i="1"/>
  <c r="AM75" i="1"/>
  <c r="AR75" i="1"/>
  <c r="AT75" i="1"/>
  <c r="AV75" i="1"/>
  <c r="AZ75" i="1"/>
  <c r="C76" i="1"/>
  <c r="D76" i="1"/>
  <c r="E76" i="1"/>
  <c r="F76" i="1"/>
  <c r="G76" i="1"/>
  <c r="H76" i="1"/>
  <c r="I76" i="1"/>
  <c r="J76" i="1"/>
  <c r="K76" i="1"/>
  <c r="L76" i="1"/>
  <c r="M76" i="1"/>
  <c r="N76" i="1"/>
  <c r="O76" i="1"/>
  <c r="AD76" i="1"/>
  <c r="AE76" i="1"/>
  <c r="AH76" i="1" s="1"/>
  <c r="AO76" i="1" s="1"/>
  <c r="AF76" i="1"/>
  <c r="AI76" i="1" s="1"/>
  <c r="AM76" i="1"/>
  <c r="AR76" i="1"/>
  <c r="AT76" i="1"/>
  <c r="AV76" i="1"/>
  <c r="AZ76" i="1"/>
  <c r="C77" i="1"/>
  <c r="D77" i="1"/>
  <c r="E77" i="1"/>
  <c r="F77" i="1"/>
  <c r="G77" i="1"/>
  <c r="H77" i="1"/>
  <c r="I77" i="1"/>
  <c r="J77" i="1"/>
  <c r="K77" i="1"/>
  <c r="L77" i="1"/>
  <c r="M77" i="1"/>
  <c r="N77" i="1"/>
  <c r="O77" i="1"/>
  <c r="AD77" i="1"/>
  <c r="AG77" i="1" s="1"/>
  <c r="AN77" i="1" s="1"/>
  <c r="AE77" i="1"/>
  <c r="AH77" i="1" s="1"/>
  <c r="AO77" i="1" s="1"/>
  <c r="AF77" i="1"/>
  <c r="AK77" i="1" s="1"/>
  <c r="AQ77" i="1" s="1"/>
  <c r="AM77" i="1"/>
  <c r="AR77" i="1"/>
  <c r="AT77" i="1"/>
  <c r="AV77" i="1"/>
  <c r="AZ77" i="1"/>
  <c r="C78" i="1"/>
  <c r="D78" i="1"/>
  <c r="E78" i="1"/>
  <c r="F78" i="1"/>
  <c r="G78" i="1"/>
  <c r="H78" i="1"/>
  <c r="I78" i="1"/>
  <c r="J78" i="1"/>
  <c r="K78" i="1"/>
  <c r="L78" i="1"/>
  <c r="M78" i="1"/>
  <c r="N78" i="1"/>
  <c r="O78" i="1"/>
  <c r="AD78" i="1"/>
  <c r="AE78" i="1"/>
  <c r="AH78" i="1" s="1"/>
  <c r="AO78" i="1" s="1"/>
  <c r="AF78" i="1"/>
  <c r="AM78" i="1"/>
  <c r="AR78" i="1"/>
  <c r="AT78" i="1"/>
  <c r="AV78" i="1"/>
  <c r="AZ78" i="1"/>
  <c r="C79" i="1"/>
  <c r="D79" i="1"/>
  <c r="E79" i="1"/>
  <c r="F79" i="1"/>
  <c r="G79" i="1"/>
  <c r="H79" i="1"/>
  <c r="I79" i="1"/>
  <c r="J79" i="1"/>
  <c r="K79" i="1"/>
  <c r="L79" i="1"/>
  <c r="M79" i="1"/>
  <c r="N79" i="1"/>
  <c r="O79" i="1"/>
  <c r="AD79" i="1"/>
  <c r="AG79" i="1" s="1"/>
  <c r="AN79" i="1" s="1"/>
  <c r="AE79" i="1"/>
  <c r="AH79" i="1" s="1"/>
  <c r="AO79" i="1" s="1"/>
  <c r="AF79" i="1"/>
  <c r="AM79" i="1"/>
  <c r="AR79" i="1"/>
  <c r="AT79" i="1"/>
  <c r="AV79" i="1"/>
  <c r="AZ79" i="1"/>
  <c r="BA79" i="1" s="1"/>
  <c r="C80" i="1"/>
  <c r="D80" i="1"/>
  <c r="E80" i="1"/>
  <c r="F80" i="1"/>
  <c r="G80" i="1"/>
  <c r="H80" i="1"/>
  <c r="I80" i="1"/>
  <c r="J80" i="1"/>
  <c r="K80" i="1"/>
  <c r="L80" i="1"/>
  <c r="M80" i="1"/>
  <c r="N80" i="1"/>
  <c r="O80" i="1"/>
  <c r="AD80" i="1"/>
  <c r="AG80" i="1" s="1"/>
  <c r="AN80" i="1" s="1"/>
  <c r="AE80" i="1"/>
  <c r="AJ80" i="1" s="1"/>
  <c r="AP80" i="1" s="1"/>
  <c r="AF80" i="1"/>
  <c r="AI80" i="1" s="1"/>
  <c r="AM80" i="1"/>
  <c r="AR80" i="1"/>
  <c r="AT80" i="1"/>
  <c r="AV80" i="1"/>
  <c r="AZ80" i="1"/>
  <c r="C81" i="1"/>
  <c r="D81" i="1"/>
  <c r="E81" i="1"/>
  <c r="F81" i="1"/>
  <c r="G81" i="1"/>
  <c r="H81" i="1"/>
  <c r="I81" i="1"/>
  <c r="J81" i="1"/>
  <c r="K81" i="1"/>
  <c r="L81" i="1"/>
  <c r="M81" i="1"/>
  <c r="N81" i="1"/>
  <c r="O81" i="1"/>
  <c r="AD81" i="1"/>
  <c r="AG81" i="1" s="1"/>
  <c r="AN81" i="1" s="1"/>
  <c r="AE81" i="1"/>
  <c r="AH81" i="1" s="1"/>
  <c r="AO81" i="1" s="1"/>
  <c r="AF81" i="1"/>
  <c r="AI81" i="1" s="1"/>
  <c r="AM81" i="1"/>
  <c r="AR81" i="1"/>
  <c r="AT81" i="1"/>
  <c r="AV81" i="1"/>
  <c r="AZ81" i="1"/>
  <c r="C82" i="1"/>
  <c r="D82" i="1"/>
  <c r="E82" i="1"/>
  <c r="F82" i="1"/>
  <c r="G82" i="1"/>
  <c r="H82" i="1"/>
  <c r="I82" i="1"/>
  <c r="J82" i="1"/>
  <c r="K82" i="1"/>
  <c r="L82" i="1"/>
  <c r="M82" i="1"/>
  <c r="N82" i="1"/>
  <c r="O82" i="1"/>
  <c r="AD82" i="1"/>
  <c r="AG82" i="1" s="1"/>
  <c r="AN82" i="1" s="1"/>
  <c r="AE82" i="1"/>
  <c r="AH82" i="1" s="1"/>
  <c r="AO82" i="1" s="1"/>
  <c r="AF82" i="1"/>
  <c r="AL82" i="1" s="1"/>
  <c r="AM82" i="1"/>
  <c r="AR82" i="1"/>
  <c r="AT82" i="1"/>
  <c r="AV82" i="1"/>
  <c r="AZ82" i="1"/>
  <c r="C83" i="1"/>
  <c r="D83" i="1"/>
  <c r="E83" i="1"/>
  <c r="F83" i="1"/>
  <c r="G83" i="1"/>
  <c r="H83" i="1"/>
  <c r="I83" i="1"/>
  <c r="J83" i="1"/>
  <c r="K83" i="1"/>
  <c r="L83" i="1"/>
  <c r="M83" i="1"/>
  <c r="N83" i="1"/>
  <c r="O83" i="1"/>
  <c r="AD83" i="1"/>
  <c r="AG83" i="1" s="1"/>
  <c r="AN83" i="1" s="1"/>
  <c r="AE83" i="1"/>
  <c r="AH83" i="1" s="1"/>
  <c r="AO83" i="1" s="1"/>
  <c r="AF83" i="1"/>
  <c r="AL83" i="1" s="1"/>
  <c r="AM83" i="1"/>
  <c r="AR83" i="1"/>
  <c r="AT83" i="1"/>
  <c r="AV83" i="1"/>
  <c r="AZ83" i="1"/>
  <c r="C84" i="1"/>
  <c r="D84" i="1"/>
  <c r="E84" i="1"/>
  <c r="F84" i="1"/>
  <c r="G84" i="1"/>
  <c r="H84" i="1"/>
  <c r="I84" i="1"/>
  <c r="J84" i="1"/>
  <c r="K84" i="1"/>
  <c r="L84" i="1"/>
  <c r="M84" i="1"/>
  <c r="N84" i="1"/>
  <c r="O84" i="1"/>
  <c r="AD84" i="1"/>
  <c r="AG84" i="1" s="1"/>
  <c r="AN84" i="1" s="1"/>
  <c r="AE84" i="1"/>
  <c r="AH84" i="1" s="1"/>
  <c r="AO84" i="1" s="1"/>
  <c r="AF84" i="1"/>
  <c r="AL84" i="1" s="1"/>
  <c r="AM84" i="1"/>
  <c r="AR84" i="1"/>
  <c r="AT84" i="1"/>
  <c r="AV84" i="1"/>
  <c r="AZ84" i="1"/>
  <c r="C85" i="1"/>
  <c r="D85" i="1"/>
  <c r="E85" i="1"/>
  <c r="F85" i="1"/>
  <c r="G85" i="1"/>
  <c r="H85" i="1"/>
  <c r="I85" i="1"/>
  <c r="J85" i="1"/>
  <c r="K85" i="1"/>
  <c r="L85" i="1"/>
  <c r="M85" i="1"/>
  <c r="N85" i="1"/>
  <c r="O85" i="1"/>
  <c r="AD85" i="1"/>
  <c r="AG85" i="1" s="1"/>
  <c r="AN85" i="1" s="1"/>
  <c r="AE85" i="1"/>
  <c r="AH85" i="1" s="1"/>
  <c r="AO85" i="1" s="1"/>
  <c r="AF85" i="1"/>
  <c r="AK85" i="1" s="1"/>
  <c r="AQ85" i="1" s="1"/>
  <c r="AM85" i="1"/>
  <c r="AR85" i="1"/>
  <c r="AT85" i="1"/>
  <c r="AV85" i="1"/>
  <c r="AZ85" i="1"/>
  <c r="C86" i="1"/>
  <c r="D86" i="1"/>
  <c r="E86" i="1"/>
  <c r="F86" i="1"/>
  <c r="G86" i="1"/>
  <c r="H86" i="1"/>
  <c r="I86" i="1"/>
  <c r="J86" i="1"/>
  <c r="K86" i="1"/>
  <c r="L86" i="1"/>
  <c r="M86" i="1"/>
  <c r="N86" i="1"/>
  <c r="O86" i="1"/>
  <c r="AD86" i="1"/>
  <c r="AG86" i="1" s="1"/>
  <c r="AN86" i="1" s="1"/>
  <c r="AE86" i="1"/>
  <c r="AH86" i="1" s="1"/>
  <c r="AO86" i="1" s="1"/>
  <c r="AF86" i="1"/>
  <c r="AL86" i="1" s="1"/>
  <c r="AM86" i="1"/>
  <c r="AR86" i="1"/>
  <c r="AT86" i="1"/>
  <c r="AV86" i="1"/>
  <c r="AZ86" i="1"/>
  <c r="C87" i="1"/>
  <c r="D87" i="1"/>
  <c r="E87" i="1"/>
  <c r="F87" i="1"/>
  <c r="G87" i="1"/>
  <c r="H87" i="1"/>
  <c r="I87" i="1"/>
  <c r="J87" i="1"/>
  <c r="K87" i="1"/>
  <c r="L87" i="1"/>
  <c r="M87" i="1"/>
  <c r="N87" i="1"/>
  <c r="O87" i="1"/>
  <c r="AD87" i="1"/>
  <c r="AG87" i="1" s="1"/>
  <c r="AN87" i="1" s="1"/>
  <c r="AE87" i="1"/>
  <c r="AH87" i="1" s="1"/>
  <c r="AO87" i="1" s="1"/>
  <c r="AF87" i="1"/>
  <c r="AI87" i="1" s="1"/>
  <c r="AM87" i="1"/>
  <c r="AR87" i="1"/>
  <c r="AT87" i="1"/>
  <c r="AV87" i="1"/>
  <c r="AZ87" i="1"/>
  <c r="C88" i="1"/>
  <c r="D88" i="1"/>
  <c r="E88" i="1"/>
  <c r="F88" i="1"/>
  <c r="G88" i="1"/>
  <c r="H88" i="1"/>
  <c r="I88" i="1"/>
  <c r="J88" i="1"/>
  <c r="K88" i="1"/>
  <c r="L88" i="1"/>
  <c r="M88" i="1"/>
  <c r="N88" i="1"/>
  <c r="O88" i="1"/>
  <c r="AD88" i="1"/>
  <c r="AG88" i="1" s="1"/>
  <c r="AN88" i="1" s="1"/>
  <c r="AE88" i="1"/>
  <c r="AH88" i="1" s="1"/>
  <c r="AO88" i="1" s="1"/>
  <c r="AF88" i="1"/>
  <c r="AL88" i="1" s="1"/>
  <c r="AM88" i="1"/>
  <c r="AR88" i="1"/>
  <c r="AT88" i="1"/>
  <c r="AV88" i="1"/>
  <c r="AZ88" i="1"/>
  <c r="C89" i="1"/>
  <c r="D89" i="1"/>
  <c r="E89" i="1"/>
  <c r="F89" i="1"/>
  <c r="G89" i="1"/>
  <c r="H89" i="1"/>
  <c r="I89" i="1"/>
  <c r="J89" i="1"/>
  <c r="K89" i="1"/>
  <c r="L89" i="1"/>
  <c r="M89" i="1"/>
  <c r="N89" i="1"/>
  <c r="O89" i="1"/>
  <c r="AD89" i="1"/>
  <c r="AG89" i="1" s="1"/>
  <c r="AN89" i="1" s="1"/>
  <c r="AE89" i="1"/>
  <c r="AH89" i="1" s="1"/>
  <c r="AO89" i="1" s="1"/>
  <c r="AF89" i="1"/>
  <c r="AI89" i="1" s="1"/>
  <c r="AM89" i="1"/>
  <c r="AR89" i="1"/>
  <c r="AT89" i="1"/>
  <c r="AV89" i="1"/>
  <c r="AZ89" i="1"/>
  <c r="C90" i="1"/>
  <c r="D90" i="1"/>
  <c r="E90" i="1"/>
  <c r="F90" i="1"/>
  <c r="G90" i="1"/>
  <c r="H90" i="1"/>
  <c r="I90" i="1"/>
  <c r="J90" i="1"/>
  <c r="K90" i="1"/>
  <c r="L90" i="1"/>
  <c r="M90" i="1"/>
  <c r="N90" i="1"/>
  <c r="O90" i="1"/>
  <c r="AD90" i="1"/>
  <c r="AG90" i="1" s="1"/>
  <c r="AN90" i="1" s="1"/>
  <c r="AE90" i="1"/>
  <c r="AH90" i="1" s="1"/>
  <c r="AO90" i="1" s="1"/>
  <c r="AF90" i="1"/>
  <c r="AL90" i="1" s="1"/>
  <c r="AM90" i="1"/>
  <c r="AR90" i="1"/>
  <c r="AT90" i="1"/>
  <c r="AV90" i="1"/>
  <c r="AZ90" i="1"/>
  <c r="C91" i="1"/>
  <c r="D91" i="1"/>
  <c r="E91" i="1"/>
  <c r="F91" i="1"/>
  <c r="G91" i="1"/>
  <c r="H91" i="1"/>
  <c r="I91" i="1"/>
  <c r="J91" i="1"/>
  <c r="K91" i="1"/>
  <c r="L91" i="1"/>
  <c r="M91" i="1"/>
  <c r="N91" i="1"/>
  <c r="O91" i="1"/>
  <c r="AD91" i="1"/>
  <c r="AG91" i="1" s="1"/>
  <c r="AN91" i="1" s="1"/>
  <c r="AE91" i="1"/>
  <c r="AF91" i="1"/>
  <c r="AI91" i="1" s="1"/>
  <c r="AM91" i="1"/>
  <c r="AR91" i="1"/>
  <c r="AT91" i="1"/>
  <c r="AV91" i="1"/>
  <c r="AZ91" i="1"/>
  <c r="C92" i="1"/>
  <c r="D92" i="1"/>
  <c r="E92" i="1"/>
  <c r="F92" i="1"/>
  <c r="G92" i="1"/>
  <c r="H92" i="1"/>
  <c r="I92" i="1"/>
  <c r="J92" i="1"/>
  <c r="K92" i="1"/>
  <c r="L92" i="1"/>
  <c r="M92" i="1"/>
  <c r="N92" i="1"/>
  <c r="O92" i="1"/>
  <c r="AD92" i="1"/>
  <c r="AG92" i="1" s="1"/>
  <c r="AN92" i="1" s="1"/>
  <c r="AE92" i="1"/>
  <c r="AH92" i="1" s="1"/>
  <c r="AO92" i="1" s="1"/>
  <c r="AF92" i="1"/>
  <c r="AL92" i="1" s="1"/>
  <c r="AM92" i="1"/>
  <c r="AR92" i="1"/>
  <c r="AT92" i="1"/>
  <c r="AV92" i="1"/>
  <c r="AZ92" i="1"/>
  <c r="C93" i="1"/>
  <c r="D93" i="1"/>
  <c r="E93" i="1"/>
  <c r="F93" i="1"/>
  <c r="G93" i="1"/>
  <c r="H93" i="1"/>
  <c r="I93" i="1"/>
  <c r="J93" i="1"/>
  <c r="K93" i="1"/>
  <c r="L93" i="1"/>
  <c r="M93" i="1"/>
  <c r="N93" i="1"/>
  <c r="O93" i="1"/>
  <c r="AD93" i="1"/>
  <c r="AG93" i="1" s="1"/>
  <c r="AN93" i="1" s="1"/>
  <c r="AE93" i="1"/>
  <c r="AH93" i="1" s="1"/>
  <c r="AO93" i="1" s="1"/>
  <c r="AF93" i="1"/>
  <c r="AI93" i="1" s="1"/>
  <c r="AM93" i="1"/>
  <c r="AR93" i="1"/>
  <c r="AT93" i="1"/>
  <c r="AV93" i="1"/>
  <c r="AZ93" i="1"/>
  <c r="C94" i="1"/>
  <c r="D94" i="1"/>
  <c r="E94" i="1"/>
  <c r="F94" i="1"/>
  <c r="G94" i="1"/>
  <c r="H94" i="1"/>
  <c r="I94" i="1"/>
  <c r="J94" i="1"/>
  <c r="K94" i="1"/>
  <c r="L94" i="1"/>
  <c r="M94" i="1"/>
  <c r="N94" i="1"/>
  <c r="O94" i="1"/>
  <c r="AD94" i="1"/>
  <c r="AG94" i="1" s="1"/>
  <c r="AN94" i="1" s="1"/>
  <c r="AE94" i="1"/>
  <c r="AF94" i="1"/>
  <c r="AI94" i="1" s="1"/>
  <c r="AM94" i="1"/>
  <c r="AR94" i="1"/>
  <c r="AT94" i="1"/>
  <c r="AV94" i="1"/>
  <c r="AZ94" i="1"/>
  <c r="C95" i="1"/>
  <c r="D95" i="1"/>
  <c r="E95" i="1"/>
  <c r="F95" i="1"/>
  <c r="G95" i="1"/>
  <c r="H95" i="1"/>
  <c r="I95" i="1"/>
  <c r="J95" i="1"/>
  <c r="K95" i="1"/>
  <c r="L95" i="1"/>
  <c r="M95" i="1"/>
  <c r="N95" i="1"/>
  <c r="O95" i="1"/>
  <c r="AD95" i="1"/>
  <c r="AG95" i="1" s="1"/>
  <c r="AN95" i="1" s="1"/>
  <c r="AE95" i="1"/>
  <c r="AH95" i="1" s="1"/>
  <c r="AO95" i="1" s="1"/>
  <c r="AF95" i="1"/>
  <c r="AI95" i="1" s="1"/>
  <c r="AM95" i="1"/>
  <c r="AR95" i="1"/>
  <c r="AT95" i="1"/>
  <c r="AV95" i="1"/>
  <c r="AZ95" i="1"/>
  <c r="C96" i="1"/>
  <c r="D96" i="1"/>
  <c r="E96" i="1"/>
  <c r="F96" i="1"/>
  <c r="G96" i="1"/>
  <c r="H96" i="1"/>
  <c r="I96" i="1"/>
  <c r="J96" i="1"/>
  <c r="K96" i="1"/>
  <c r="L96" i="1"/>
  <c r="M96" i="1"/>
  <c r="N96" i="1"/>
  <c r="O96" i="1"/>
  <c r="AD96" i="1"/>
  <c r="AG96" i="1" s="1"/>
  <c r="AN96" i="1" s="1"/>
  <c r="AE96" i="1"/>
  <c r="AJ96" i="1" s="1"/>
  <c r="AP96" i="1" s="1"/>
  <c r="AF96" i="1"/>
  <c r="AI96" i="1" s="1"/>
  <c r="AM96" i="1"/>
  <c r="AR96" i="1"/>
  <c r="AT96" i="1"/>
  <c r="AV96" i="1"/>
  <c r="AZ96" i="1"/>
  <c r="C97" i="1"/>
  <c r="D97" i="1"/>
  <c r="E97" i="1"/>
  <c r="F97" i="1"/>
  <c r="G97" i="1"/>
  <c r="H97" i="1"/>
  <c r="I97" i="1"/>
  <c r="J97" i="1"/>
  <c r="K97" i="1"/>
  <c r="L97" i="1"/>
  <c r="M97" i="1"/>
  <c r="N97" i="1"/>
  <c r="O97" i="1"/>
  <c r="AD97" i="1"/>
  <c r="AG97" i="1" s="1"/>
  <c r="AN97" i="1" s="1"/>
  <c r="AE97" i="1"/>
  <c r="AH97" i="1" s="1"/>
  <c r="AO97" i="1" s="1"/>
  <c r="AF97" i="1"/>
  <c r="AI97" i="1" s="1"/>
  <c r="AM97" i="1"/>
  <c r="AR97" i="1"/>
  <c r="AT97" i="1"/>
  <c r="AV97" i="1"/>
  <c r="AZ97" i="1"/>
  <c r="C98" i="1"/>
  <c r="D98" i="1"/>
  <c r="E98" i="1"/>
  <c r="F98" i="1"/>
  <c r="G98" i="1"/>
  <c r="H98" i="1"/>
  <c r="I98" i="1"/>
  <c r="J98" i="1"/>
  <c r="K98" i="1"/>
  <c r="L98" i="1"/>
  <c r="M98" i="1"/>
  <c r="N98" i="1"/>
  <c r="O98" i="1"/>
  <c r="AD98" i="1"/>
  <c r="AG98" i="1" s="1"/>
  <c r="AN98" i="1" s="1"/>
  <c r="AE98" i="1"/>
  <c r="AF98" i="1"/>
  <c r="AI98" i="1" s="1"/>
  <c r="AM98" i="1"/>
  <c r="AR98" i="1"/>
  <c r="AT98" i="1"/>
  <c r="AV98" i="1"/>
  <c r="AZ98" i="1"/>
  <c r="C99" i="1"/>
  <c r="D99" i="1"/>
  <c r="E99" i="1"/>
  <c r="F99" i="1"/>
  <c r="G99" i="1"/>
  <c r="H99" i="1"/>
  <c r="I99" i="1"/>
  <c r="J99" i="1"/>
  <c r="K99" i="1"/>
  <c r="L99" i="1"/>
  <c r="M99" i="1"/>
  <c r="N99" i="1"/>
  <c r="O99" i="1"/>
  <c r="AD99" i="1"/>
  <c r="AG99" i="1" s="1"/>
  <c r="AN99" i="1" s="1"/>
  <c r="AE99" i="1"/>
  <c r="AH99" i="1" s="1"/>
  <c r="AO99" i="1" s="1"/>
  <c r="AF99" i="1"/>
  <c r="AI99" i="1" s="1"/>
  <c r="AM99" i="1"/>
  <c r="AR99" i="1"/>
  <c r="AT99" i="1"/>
  <c r="AV99" i="1"/>
  <c r="AZ99" i="1"/>
  <c r="C100" i="1"/>
  <c r="D100" i="1"/>
  <c r="E100" i="1"/>
  <c r="F100" i="1"/>
  <c r="G100" i="1"/>
  <c r="H100" i="1"/>
  <c r="I100" i="1"/>
  <c r="J100" i="1"/>
  <c r="K100" i="1"/>
  <c r="L100" i="1"/>
  <c r="M100" i="1"/>
  <c r="N100" i="1"/>
  <c r="O100" i="1"/>
  <c r="AD100" i="1"/>
  <c r="AG100" i="1" s="1"/>
  <c r="AN100" i="1" s="1"/>
  <c r="AE100" i="1"/>
  <c r="AF100" i="1"/>
  <c r="AI100" i="1" s="1"/>
  <c r="AM100" i="1"/>
  <c r="AR100" i="1"/>
  <c r="AT100" i="1"/>
  <c r="AV100" i="1"/>
  <c r="AZ100" i="1"/>
  <c r="C101" i="1"/>
  <c r="D101" i="1"/>
  <c r="E101" i="1"/>
  <c r="F101" i="1"/>
  <c r="G101" i="1"/>
  <c r="H101" i="1"/>
  <c r="I101" i="1"/>
  <c r="J101" i="1"/>
  <c r="K101" i="1"/>
  <c r="L101" i="1"/>
  <c r="M101" i="1"/>
  <c r="N101" i="1"/>
  <c r="O101" i="1"/>
  <c r="AD101" i="1"/>
  <c r="AG101" i="1" s="1"/>
  <c r="AN101" i="1" s="1"/>
  <c r="AE101" i="1"/>
  <c r="AH101" i="1" s="1"/>
  <c r="AO101" i="1" s="1"/>
  <c r="AF101" i="1"/>
  <c r="AI101" i="1" s="1"/>
  <c r="AM101" i="1"/>
  <c r="AR101" i="1"/>
  <c r="AT101" i="1"/>
  <c r="AV101" i="1"/>
  <c r="AZ101" i="1"/>
  <c r="C102" i="1"/>
  <c r="D102" i="1"/>
  <c r="E102" i="1"/>
  <c r="F102" i="1"/>
  <c r="G102" i="1"/>
  <c r="H102" i="1"/>
  <c r="I102" i="1"/>
  <c r="J102" i="1"/>
  <c r="K102" i="1"/>
  <c r="L102" i="1"/>
  <c r="M102" i="1"/>
  <c r="N102" i="1"/>
  <c r="O102" i="1"/>
  <c r="AD102" i="1"/>
  <c r="AG102" i="1" s="1"/>
  <c r="AN102" i="1" s="1"/>
  <c r="AE102" i="1"/>
  <c r="AF102" i="1"/>
  <c r="AM102" i="1"/>
  <c r="AR102" i="1"/>
  <c r="AT102" i="1"/>
  <c r="AV102" i="1"/>
  <c r="AZ102" i="1"/>
  <c r="C103" i="1"/>
  <c r="D103" i="1"/>
  <c r="E103" i="1"/>
  <c r="F103" i="1"/>
  <c r="G103" i="1"/>
  <c r="H103" i="1"/>
  <c r="I103" i="1"/>
  <c r="J103" i="1"/>
  <c r="K103" i="1"/>
  <c r="L103" i="1"/>
  <c r="M103" i="1"/>
  <c r="N103" i="1"/>
  <c r="O103" i="1"/>
  <c r="AD103" i="1"/>
  <c r="AG103" i="1" s="1"/>
  <c r="AN103" i="1" s="1"/>
  <c r="AE103" i="1"/>
  <c r="AH103" i="1" s="1"/>
  <c r="AO103" i="1" s="1"/>
  <c r="AF103" i="1"/>
  <c r="AI103" i="1" s="1"/>
  <c r="AM103" i="1"/>
  <c r="AR103" i="1"/>
  <c r="AT103" i="1"/>
  <c r="AV103" i="1"/>
  <c r="AZ103" i="1"/>
  <c r="C104" i="1"/>
  <c r="D104" i="1"/>
  <c r="E104" i="1"/>
  <c r="F104" i="1"/>
  <c r="G104" i="1"/>
  <c r="H104" i="1"/>
  <c r="I104" i="1"/>
  <c r="J104" i="1"/>
  <c r="K104" i="1"/>
  <c r="L104" i="1"/>
  <c r="M104" i="1"/>
  <c r="N104" i="1"/>
  <c r="O104" i="1"/>
  <c r="AD104" i="1"/>
  <c r="AE104" i="1"/>
  <c r="AF104" i="1"/>
  <c r="AI104" i="1" s="1"/>
  <c r="AM104" i="1"/>
  <c r="AR104" i="1"/>
  <c r="AT104" i="1"/>
  <c r="AV104" i="1"/>
  <c r="AZ104" i="1"/>
  <c r="C105" i="1"/>
  <c r="D105" i="1"/>
  <c r="E105" i="1"/>
  <c r="F105" i="1"/>
  <c r="G105" i="1"/>
  <c r="H105" i="1"/>
  <c r="I105" i="1"/>
  <c r="J105" i="1"/>
  <c r="K105" i="1"/>
  <c r="L105" i="1"/>
  <c r="M105" i="1"/>
  <c r="N105" i="1"/>
  <c r="O105" i="1"/>
  <c r="AD105" i="1"/>
  <c r="AG105" i="1" s="1"/>
  <c r="AN105" i="1" s="1"/>
  <c r="AE105" i="1"/>
  <c r="AH105" i="1" s="1"/>
  <c r="AO105" i="1" s="1"/>
  <c r="AF105" i="1"/>
  <c r="AM105" i="1"/>
  <c r="AR105" i="1"/>
  <c r="AT105" i="1"/>
  <c r="AV105" i="1"/>
  <c r="AZ105" i="1"/>
  <c r="C106" i="1"/>
  <c r="D106" i="1"/>
  <c r="E106" i="1"/>
  <c r="F106" i="1"/>
  <c r="G106" i="1"/>
  <c r="H106" i="1"/>
  <c r="I106" i="1"/>
  <c r="J106" i="1"/>
  <c r="K106" i="1"/>
  <c r="L106" i="1"/>
  <c r="M106" i="1"/>
  <c r="N106" i="1"/>
  <c r="O106" i="1"/>
  <c r="AD106" i="1"/>
  <c r="AG106" i="1" s="1"/>
  <c r="AE106" i="1"/>
  <c r="AF106" i="1"/>
  <c r="AI106" i="1" s="1"/>
  <c r="AM106" i="1"/>
  <c r="AR106" i="1"/>
  <c r="AT106" i="1"/>
  <c r="AV106" i="1"/>
  <c r="AZ106" i="1"/>
  <c r="C107" i="1"/>
  <c r="D107" i="1"/>
  <c r="E107" i="1"/>
  <c r="F107" i="1"/>
  <c r="G107" i="1"/>
  <c r="H107" i="1"/>
  <c r="I107" i="1"/>
  <c r="J107" i="1"/>
  <c r="K107" i="1"/>
  <c r="L107" i="1"/>
  <c r="M107" i="1"/>
  <c r="N107" i="1"/>
  <c r="O107" i="1"/>
  <c r="AD107" i="1"/>
  <c r="AG107" i="1" s="1"/>
  <c r="AN107" i="1" s="1"/>
  <c r="AE107" i="1"/>
  <c r="AJ107" i="1" s="1"/>
  <c r="AP107" i="1" s="1"/>
  <c r="AF107" i="1"/>
  <c r="AI107" i="1" s="1"/>
  <c r="AM107" i="1"/>
  <c r="AR107" i="1"/>
  <c r="AT107" i="1"/>
  <c r="AV107" i="1"/>
  <c r="AZ107" i="1"/>
  <c r="C108" i="1"/>
  <c r="D108" i="1"/>
  <c r="E108" i="1"/>
  <c r="F108" i="1"/>
  <c r="G108" i="1"/>
  <c r="H108" i="1"/>
  <c r="I108" i="1"/>
  <c r="J108" i="1"/>
  <c r="K108" i="1"/>
  <c r="L108" i="1"/>
  <c r="M108" i="1"/>
  <c r="N108" i="1"/>
  <c r="O108" i="1"/>
  <c r="AD108" i="1"/>
  <c r="AE108" i="1"/>
  <c r="AH108" i="1" s="1"/>
  <c r="AO108" i="1" s="1"/>
  <c r="AF108" i="1"/>
  <c r="AK108" i="1" s="1"/>
  <c r="AQ108" i="1" s="1"/>
  <c r="AM108" i="1"/>
  <c r="AR108" i="1"/>
  <c r="AT108" i="1"/>
  <c r="AV108" i="1"/>
  <c r="AZ108" i="1"/>
  <c r="C109" i="1"/>
  <c r="D109" i="1"/>
  <c r="E109" i="1"/>
  <c r="F109" i="1"/>
  <c r="G109" i="1"/>
  <c r="H109" i="1"/>
  <c r="I109" i="1"/>
  <c r="J109" i="1"/>
  <c r="K109" i="1"/>
  <c r="L109" i="1"/>
  <c r="M109" i="1"/>
  <c r="N109" i="1"/>
  <c r="O109" i="1"/>
  <c r="AD109" i="1"/>
  <c r="AG109" i="1" s="1"/>
  <c r="AN109" i="1" s="1"/>
  <c r="AE109" i="1"/>
  <c r="AJ109" i="1" s="1"/>
  <c r="AP109" i="1" s="1"/>
  <c r="AF109" i="1"/>
  <c r="AI109" i="1" s="1"/>
  <c r="AM109" i="1"/>
  <c r="AR109" i="1"/>
  <c r="AT109" i="1"/>
  <c r="AV109" i="1"/>
  <c r="AZ109" i="1"/>
  <c r="C110" i="1"/>
  <c r="D110" i="1"/>
  <c r="E110" i="1"/>
  <c r="F110" i="1"/>
  <c r="G110" i="1"/>
  <c r="H110" i="1"/>
  <c r="I110" i="1"/>
  <c r="J110" i="1"/>
  <c r="K110" i="1"/>
  <c r="L110" i="1"/>
  <c r="M110" i="1"/>
  <c r="N110" i="1"/>
  <c r="O110" i="1"/>
  <c r="AD110" i="1"/>
  <c r="AE110" i="1"/>
  <c r="AH110" i="1" s="1"/>
  <c r="AO110" i="1" s="1"/>
  <c r="AF110" i="1"/>
  <c r="AL110" i="1" s="1"/>
  <c r="AM110" i="1"/>
  <c r="AR110" i="1"/>
  <c r="AT110" i="1"/>
  <c r="AV110" i="1"/>
  <c r="AZ110" i="1"/>
  <c r="C111" i="1"/>
  <c r="D111" i="1"/>
  <c r="E111" i="1"/>
  <c r="F111" i="1"/>
  <c r="G111" i="1"/>
  <c r="H111" i="1"/>
  <c r="I111" i="1"/>
  <c r="J111" i="1"/>
  <c r="K111" i="1"/>
  <c r="L111" i="1"/>
  <c r="M111" i="1"/>
  <c r="N111" i="1"/>
  <c r="O111" i="1"/>
  <c r="AD111" i="1"/>
  <c r="AG111" i="1" s="1"/>
  <c r="AN111" i="1" s="1"/>
  <c r="AE111" i="1"/>
  <c r="AJ111" i="1" s="1"/>
  <c r="AP111" i="1" s="1"/>
  <c r="AF111" i="1"/>
  <c r="AK111" i="1" s="1"/>
  <c r="AQ111" i="1" s="1"/>
  <c r="AM111" i="1"/>
  <c r="AR111" i="1"/>
  <c r="AT111" i="1"/>
  <c r="AV111" i="1"/>
  <c r="AZ111" i="1"/>
  <c r="C112" i="1"/>
  <c r="D112" i="1"/>
  <c r="E112" i="1"/>
  <c r="F112" i="1"/>
  <c r="G112" i="1"/>
  <c r="H112" i="1"/>
  <c r="I112" i="1"/>
  <c r="J112" i="1"/>
  <c r="K112" i="1"/>
  <c r="L112" i="1"/>
  <c r="M112" i="1"/>
  <c r="N112" i="1"/>
  <c r="O112" i="1"/>
  <c r="AD112" i="1"/>
  <c r="AG112" i="1" s="1"/>
  <c r="AN112" i="1" s="1"/>
  <c r="AE112" i="1"/>
  <c r="AJ112" i="1" s="1"/>
  <c r="AP112" i="1" s="1"/>
  <c r="AF112" i="1"/>
  <c r="AM112" i="1"/>
  <c r="AR112" i="1"/>
  <c r="AT112" i="1"/>
  <c r="AV112" i="1"/>
  <c r="AZ112" i="1"/>
  <c r="C113" i="1"/>
  <c r="AD113" i="1"/>
  <c r="AG113" i="1" s="1"/>
  <c r="AN113" i="1" s="1"/>
  <c r="AE113" i="1"/>
  <c r="AJ113" i="1" s="1"/>
  <c r="AP113" i="1" s="1"/>
  <c r="AF113" i="1"/>
  <c r="AK113" i="1" s="1"/>
  <c r="AQ113" i="1" s="1"/>
  <c r="AM113" i="1"/>
  <c r="AR113" i="1"/>
  <c r="AT113" i="1"/>
  <c r="AV113" i="1"/>
  <c r="AZ113" i="1"/>
  <c r="C114" i="1"/>
  <c r="D114" i="1"/>
  <c r="E114" i="1"/>
  <c r="F114" i="1"/>
  <c r="G114" i="1"/>
  <c r="H114" i="1"/>
  <c r="I114" i="1"/>
  <c r="J114" i="1"/>
  <c r="K114" i="1"/>
  <c r="L114" i="1"/>
  <c r="M114" i="1"/>
  <c r="N114" i="1"/>
  <c r="O114" i="1"/>
  <c r="AD114" i="1"/>
  <c r="AE114" i="1"/>
  <c r="AH114" i="1" s="1"/>
  <c r="AO114" i="1" s="1"/>
  <c r="AF114" i="1"/>
  <c r="AL114" i="1" s="1"/>
  <c r="AM114" i="1"/>
  <c r="AR114" i="1"/>
  <c r="AT114" i="1"/>
  <c r="AV114" i="1"/>
  <c r="AZ114" i="1"/>
  <c r="C115" i="1"/>
  <c r="D115" i="1"/>
  <c r="E115" i="1"/>
  <c r="F115" i="1"/>
  <c r="G115" i="1"/>
  <c r="H115" i="1"/>
  <c r="I115" i="1"/>
  <c r="J115" i="1"/>
  <c r="K115" i="1"/>
  <c r="L115" i="1"/>
  <c r="M115" i="1"/>
  <c r="N115" i="1"/>
  <c r="O115" i="1"/>
  <c r="AD115" i="1"/>
  <c r="AG115" i="1" s="1"/>
  <c r="AN115" i="1" s="1"/>
  <c r="AE115" i="1"/>
  <c r="AJ115" i="1" s="1"/>
  <c r="AP115" i="1" s="1"/>
  <c r="AF115" i="1"/>
  <c r="AK115" i="1" s="1"/>
  <c r="AQ115" i="1" s="1"/>
  <c r="AM115" i="1"/>
  <c r="AR115" i="1"/>
  <c r="AT115" i="1"/>
  <c r="AV115" i="1"/>
  <c r="AZ115" i="1"/>
  <c r="C116" i="1"/>
  <c r="D116" i="1"/>
  <c r="E116" i="1"/>
  <c r="F116" i="1"/>
  <c r="G116" i="1"/>
  <c r="H116" i="1"/>
  <c r="I116" i="1"/>
  <c r="J116" i="1"/>
  <c r="K116" i="1"/>
  <c r="L116" i="1"/>
  <c r="M116" i="1"/>
  <c r="N116" i="1"/>
  <c r="O116" i="1"/>
  <c r="AD116" i="1"/>
  <c r="AG116" i="1" s="1"/>
  <c r="AN116" i="1" s="1"/>
  <c r="AE116" i="1"/>
  <c r="AF116" i="1"/>
  <c r="AL116" i="1" s="1"/>
  <c r="AM116" i="1"/>
  <c r="AR116" i="1"/>
  <c r="AT116" i="1"/>
  <c r="AV116" i="1"/>
  <c r="AZ116" i="1"/>
  <c r="C117" i="1"/>
  <c r="D117" i="1"/>
  <c r="E117" i="1"/>
  <c r="F117" i="1"/>
  <c r="G117" i="1"/>
  <c r="H117" i="1"/>
  <c r="I117" i="1"/>
  <c r="J117" i="1"/>
  <c r="K117" i="1"/>
  <c r="L117" i="1"/>
  <c r="M117" i="1"/>
  <c r="N117" i="1"/>
  <c r="O117" i="1"/>
  <c r="AD117" i="1"/>
  <c r="AG117" i="1" s="1"/>
  <c r="AN117" i="1" s="1"/>
  <c r="AE117" i="1"/>
  <c r="AJ117" i="1" s="1"/>
  <c r="AP117" i="1" s="1"/>
  <c r="AF117" i="1"/>
  <c r="AK117" i="1" s="1"/>
  <c r="AQ117" i="1" s="1"/>
  <c r="AM117" i="1"/>
  <c r="AR117" i="1"/>
  <c r="AT117" i="1"/>
  <c r="AV117" i="1"/>
  <c r="AZ117" i="1"/>
  <c r="C118" i="1"/>
  <c r="D118" i="1"/>
  <c r="E118" i="1"/>
  <c r="F118" i="1"/>
  <c r="G118" i="1"/>
  <c r="H118" i="1"/>
  <c r="I118" i="1"/>
  <c r="J118" i="1"/>
  <c r="K118" i="1"/>
  <c r="L118" i="1"/>
  <c r="M118" i="1"/>
  <c r="N118" i="1"/>
  <c r="O118" i="1"/>
  <c r="AD118" i="1"/>
  <c r="AG118" i="1" s="1"/>
  <c r="AN118" i="1" s="1"/>
  <c r="AE118" i="1"/>
  <c r="AH118" i="1" s="1"/>
  <c r="AO118" i="1" s="1"/>
  <c r="AF118" i="1"/>
  <c r="AL118" i="1" s="1"/>
  <c r="AM118" i="1"/>
  <c r="AR118" i="1"/>
  <c r="AT118" i="1"/>
  <c r="AV118" i="1"/>
  <c r="AZ118" i="1"/>
  <c r="C119" i="1"/>
  <c r="D119" i="1"/>
  <c r="E119" i="1"/>
  <c r="F119" i="1"/>
  <c r="G119" i="1"/>
  <c r="H119" i="1"/>
  <c r="I119" i="1"/>
  <c r="J119" i="1"/>
  <c r="K119" i="1"/>
  <c r="L119" i="1"/>
  <c r="M119" i="1"/>
  <c r="N119" i="1"/>
  <c r="O119" i="1"/>
  <c r="AD119" i="1"/>
  <c r="AG119" i="1" s="1"/>
  <c r="AN119" i="1" s="1"/>
  <c r="AE119" i="1"/>
  <c r="AJ119" i="1" s="1"/>
  <c r="AP119" i="1" s="1"/>
  <c r="AF119" i="1"/>
  <c r="AK119" i="1" s="1"/>
  <c r="AQ119" i="1" s="1"/>
  <c r="AM119" i="1"/>
  <c r="AR119" i="1"/>
  <c r="AT119" i="1"/>
  <c r="AV119" i="1"/>
  <c r="AZ119" i="1"/>
  <c r="C120" i="1"/>
  <c r="D120" i="1"/>
  <c r="E120" i="1"/>
  <c r="F120" i="1"/>
  <c r="G120" i="1"/>
  <c r="H120" i="1"/>
  <c r="I120" i="1"/>
  <c r="J120" i="1"/>
  <c r="K120" i="1"/>
  <c r="L120" i="1"/>
  <c r="M120" i="1"/>
  <c r="N120" i="1"/>
  <c r="O120" i="1"/>
  <c r="AD120" i="1"/>
  <c r="AE120" i="1"/>
  <c r="AH120" i="1" s="1"/>
  <c r="AO120" i="1" s="1"/>
  <c r="AF120" i="1"/>
  <c r="AL120" i="1" s="1"/>
  <c r="AM120" i="1"/>
  <c r="AR120" i="1"/>
  <c r="AT120" i="1"/>
  <c r="AV120" i="1"/>
  <c r="AZ120" i="1"/>
  <c r="C121" i="1"/>
  <c r="D121" i="1"/>
  <c r="E121" i="1"/>
  <c r="F121" i="1"/>
  <c r="G121" i="1"/>
  <c r="H121" i="1"/>
  <c r="I121" i="1"/>
  <c r="J121" i="1"/>
  <c r="K121" i="1"/>
  <c r="L121" i="1"/>
  <c r="M121" i="1"/>
  <c r="N121" i="1"/>
  <c r="O121" i="1"/>
  <c r="AD121" i="1"/>
  <c r="AG121" i="1" s="1"/>
  <c r="AN121" i="1" s="1"/>
  <c r="AE121" i="1"/>
  <c r="AJ121" i="1" s="1"/>
  <c r="AP121" i="1" s="1"/>
  <c r="AF121" i="1"/>
  <c r="AK121" i="1" s="1"/>
  <c r="AQ121" i="1" s="1"/>
  <c r="AM121" i="1"/>
  <c r="AR121" i="1"/>
  <c r="AT121" i="1"/>
  <c r="AV121" i="1"/>
  <c r="AZ121" i="1"/>
  <c r="C122" i="1"/>
  <c r="D122" i="1"/>
  <c r="E122" i="1"/>
  <c r="F122" i="1"/>
  <c r="G122" i="1"/>
  <c r="H122" i="1"/>
  <c r="I122" i="1"/>
  <c r="J122" i="1"/>
  <c r="K122" i="1"/>
  <c r="L122" i="1"/>
  <c r="M122" i="1"/>
  <c r="N122" i="1"/>
  <c r="O122" i="1"/>
  <c r="AD122" i="1"/>
  <c r="AE122" i="1"/>
  <c r="AF122" i="1"/>
  <c r="AL122" i="1" s="1"/>
  <c r="AM122" i="1"/>
  <c r="AR122" i="1"/>
  <c r="AT122" i="1"/>
  <c r="AV122" i="1"/>
  <c r="AZ122" i="1"/>
  <c r="C123" i="1"/>
  <c r="D123" i="1"/>
  <c r="E123" i="1"/>
  <c r="F123" i="1"/>
  <c r="G123" i="1"/>
  <c r="H123" i="1"/>
  <c r="I123" i="1"/>
  <c r="J123" i="1"/>
  <c r="K123" i="1"/>
  <c r="L123" i="1"/>
  <c r="M123" i="1"/>
  <c r="N123" i="1"/>
  <c r="O123" i="1"/>
  <c r="AD123" i="1"/>
  <c r="AG123" i="1" s="1"/>
  <c r="AN123" i="1" s="1"/>
  <c r="AE123" i="1"/>
  <c r="AJ123" i="1" s="1"/>
  <c r="AP123" i="1" s="1"/>
  <c r="AF123" i="1"/>
  <c r="AK123" i="1" s="1"/>
  <c r="AQ123" i="1" s="1"/>
  <c r="AM123" i="1"/>
  <c r="AR123" i="1"/>
  <c r="AT123" i="1"/>
  <c r="AV123" i="1"/>
  <c r="AZ123" i="1"/>
  <c r="C124" i="1"/>
  <c r="D124" i="1"/>
  <c r="E124" i="1"/>
  <c r="F124" i="1"/>
  <c r="G124" i="1"/>
  <c r="H124" i="1"/>
  <c r="I124" i="1"/>
  <c r="J124" i="1"/>
  <c r="K124" i="1"/>
  <c r="L124" i="1"/>
  <c r="M124" i="1"/>
  <c r="N124" i="1"/>
  <c r="O124" i="1"/>
  <c r="AD124" i="1"/>
  <c r="AG124" i="1" s="1"/>
  <c r="AN124" i="1" s="1"/>
  <c r="AE124" i="1"/>
  <c r="AH124" i="1" s="1"/>
  <c r="AO124" i="1" s="1"/>
  <c r="AF124" i="1"/>
  <c r="AL124" i="1" s="1"/>
  <c r="AM124" i="1"/>
  <c r="AR124" i="1"/>
  <c r="AT124" i="1"/>
  <c r="AV124" i="1"/>
  <c r="AZ124" i="1"/>
  <c r="C125" i="1"/>
  <c r="D125" i="1"/>
  <c r="E125" i="1"/>
  <c r="F125" i="1"/>
  <c r="G125" i="1"/>
  <c r="H125" i="1"/>
  <c r="I125" i="1"/>
  <c r="J125" i="1"/>
  <c r="K125" i="1"/>
  <c r="L125" i="1"/>
  <c r="M125" i="1"/>
  <c r="N125" i="1"/>
  <c r="O125" i="1"/>
  <c r="AD125" i="1"/>
  <c r="AG125" i="1" s="1"/>
  <c r="AN125" i="1" s="1"/>
  <c r="AE125" i="1"/>
  <c r="AJ125" i="1" s="1"/>
  <c r="AP125" i="1" s="1"/>
  <c r="AF125" i="1"/>
  <c r="AM125" i="1"/>
  <c r="AR125" i="1"/>
  <c r="AT125" i="1"/>
  <c r="AV125" i="1"/>
  <c r="AZ125" i="1"/>
  <c r="C126" i="1"/>
  <c r="D126" i="1"/>
  <c r="E126" i="1"/>
  <c r="F126" i="1"/>
  <c r="G126" i="1"/>
  <c r="H126" i="1"/>
  <c r="I126" i="1"/>
  <c r="J126" i="1"/>
  <c r="K126" i="1"/>
  <c r="L126" i="1"/>
  <c r="M126" i="1"/>
  <c r="N126" i="1"/>
  <c r="O126" i="1"/>
  <c r="AD126" i="1"/>
  <c r="AG126" i="1" s="1"/>
  <c r="AN126" i="1" s="1"/>
  <c r="AE126" i="1"/>
  <c r="AH126" i="1" s="1"/>
  <c r="AO126" i="1" s="1"/>
  <c r="AF126" i="1"/>
  <c r="AL126" i="1" s="1"/>
  <c r="AM126" i="1"/>
  <c r="AR126" i="1"/>
  <c r="AT126" i="1"/>
  <c r="AV126" i="1"/>
  <c r="AZ126" i="1"/>
  <c r="C127" i="1"/>
  <c r="D127" i="1"/>
  <c r="E127" i="1"/>
  <c r="F127" i="1"/>
  <c r="G127" i="1"/>
  <c r="H127" i="1"/>
  <c r="I127" i="1"/>
  <c r="J127" i="1"/>
  <c r="K127" i="1"/>
  <c r="L127" i="1"/>
  <c r="M127" i="1"/>
  <c r="N127" i="1"/>
  <c r="O127" i="1"/>
  <c r="AD127" i="1"/>
  <c r="AG127" i="1" s="1"/>
  <c r="AN127" i="1" s="1"/>
  <c r="AE127" i="1"/>
  <c r="AJ127" i="1" s="1"/>
  <c r="AP127" i="1" s="1"/>
  <c r="AF127" i="1"/>
  <c r="AI127" i="1" s="1"/>
  <c r="AM127" i="1"/>
  <c r="AR127" i="1"/>
  <c r="AT127" i="1"/>
  <c r="AV127" i="1"/>
  <c r="AZ127" i="1"/>
  <c r="C128" i="1"/>
  <c r="D128" i="1"/>
  <c r="E128" i="1"/>
  <c r="F128" i="1"/>
  <c r="G128" i="1"/>
  <c r="H128" i="1"/>
  <c r="I128" i="1"/>
  <c r="J128" i="1"/>
  <c r="K128" i="1"/>
  <c r="L128" i="1"/>
  <c r="M128" i="1"/>
  <c r="N128" i="1"/>
  <c r="O128" i="1"/>
  <c r="AD128" i="1"/>
  <c r="AG128" i="1" s="1"/>
  <c r="AN128" i="1" s="1"/>
  <c r="AE128" i="1"/>
  <c r="AJ128" i="1" s="1"/>
  <c r="AP128" i="1" s="1"/>
  <c r="AF128" i="1"/>
  <c r="AL128" i="1" s="1"/>
  <c r="AM128" i="1"/>
  <c r="AR128" i="1"/>
  <c r="AT128" i="1"/>
  <c r="AV128" i="1"/>
  <c r="AZ128" i="1"/>
  <c r="C129" i="1"/>
  <c r="D129" i="1"/>
  <c r="E129" i="1"/>
  <c r="F129" i="1"/>
  <c r="G129" i="1"/>
  <c r="H129" i="1"/>
  <c r="I129" i="1"/>
  <c r="J129" i="1"/>
  <c r="K129" i="1"/>
  <c r="L129" i="1"/>
  <c r="M129" i="1"/>
  <c r="N129" i="1"/>
  <c r="O129" i="1"/>
  <c r="AD129" i="1"/>
  <c r="AG129" i="1" s="1"/>
  <c r="AN129" i="1" s="1"/>
  <c r="AE129" i="1"/>
  <c r="AJ129" i="1" s="1"/>
  <c r="AP129" i="1" s="1"/>
  <c r="AF129" i="1"/>
  <c r="AK129" i="1" s="1"/>
  <c r="AQ129" i="1" s="1"/>
  <c r="AM129" i="1"/>
  <c r="AR129" i="1"/>
  <c r="AT129" i="1"/>
  <c r="AV129" i="1"/>
  <c r="AZ129" i="1"/>
  <c r="C130" i="1"/>
  <c r="D130" i="1"/>
  <c r="E130" i="1"/>
  <c r="F130" i="1"/>
  <c r="G130" i="1"/>
  <c r="H130" i="1"/>
  <c r="I130" i="1"/>
  <c r="J130" i="1"/>
  <c r="K130" i="1"/>
  <c r="L130" i="1"/>
  <c r="M130" i="1"/>
  <c r="N130" i="1"/>
  <c r="O130" i="1"/>
  <c r="AD130" i="1"/>
  <c r="AG130" i="1" s="1"/>
  <c r="AN130" i="1" s="1"/>
  <c r="AE130" i="1"/>
  <c r="AJ130" i="1" s="1"/>
  <c r="AP130" i="1" s="1"/>
  <c r="AF130" i="1"/>
  <c r="AL130" i="1" s="1"/>
  <c r="AM130" i="1"/>
  <c r="AR130" i="1"/>
  <c r="AT130" i="1"/>
  <c r="AV130" i="1"/>
  <c r="AZ130" i="1"/>
  <c r="C131" i="1"/>
  <c r="D131" i="1"/>
  <c r="E131" i="1"/>
  <c r="F131" i="1"/>
  <c r="G131" i="1"/>
  <c r="H131" i="1"/>
  <c r="I131" i="1"/>
  <c r="J131" i="1"/>
  <c r="K131" i="1"/>
  <c r="L131" i="1"/>
  <c r="M131" i="1"/>
  <c r="N131" i="1"/>
  <c r="O131" i="1"/>
  <c r="AD131" i="1"/>
  <c r="AG131" i="1" s="1"/>
  <c r="AN131" i="1" s="1"/>
  <c r="AE131" i="1"/>
  <c r="AJ131" i="1" s="1"/>
  <c r="AP131" i="1" s="1"/>
  <c r="AF131" i="1"/>
  <c r="AK131" i="1" s="1"/>
  <c r="AQ131" i="1" s="1"/>
  <c r="AM131" i="1"/>
  <c r="AR131" i="1"/>
  <c r="AT131" i="1"/>
  <c r="AV131" i="1"/>
  <c r="AZ131" i="1"/>
  <c r="C132" i="1"/>
  <c r="D132" i="1"/>
  <c r="E132" i="1"/>
  <c r="F132" i="1"/>
  <c r="G132" i="1"/>
  <c r="H132" i="1"/>
  <c r="I132" i="1"/>
  <c r="J132" i="1"/>
  <c r="K132" i="1"/>
  <c r="L132" i="1"/>
  <c r="M132" i="1"/>
  <c r="N132" i="1"/>
  <c r="O132" i="1"/>
  <c r="AD132" i="1"/>
  <c r="AG132" i="1" s="1"/>
  <c r="AN132" i="1" s="1"/>
  <c r="AE132" i="1"/>
  <c r="AH132" i="1" s="1"/>
  <c r="AO132" i="1" s="1"/>
  <c r="AF132" i="1"/>
  <c r="AL132" i="1" s="1"/>
  <c r="AM132" i="1"/>
  <c r="AR132" i="1"/>
  <c r="AT132" i="1"/>
  <c r="AV132" i="1"/>
  <c r="AZ132" i="1"/>
  <c r="C133" i="1"/>
  <c r="D133" i="1"/>
  <c r="E133" i="1"/>
  <c r="F133" i="1"/>
  <c r="G133" i="1"/>
  <c r="H133" i="1"/>
  <c r="I133" i="1"/>
  <c r="J133" i="1"/>
  <c r="K133" i="1"/>
  <c r="L133" i="1"/>
  <c r="M133" i="1"/>
  <c r="N133" i="1"/>
  <c r="O133" i="1"/>
  <c r="AD133" i="1"/>
  <c r="AG133" i="1" s="1"/>
  <c r="AN133" i="1" s="1"/>
  <c r="AE133" i="1"/>
  <c r="AF133" i="1"/>
  <c r="AK133" i="1" s="1"/>
  <c r="AQ133" i="1" s="1"/>
  <c r="AM133" i="1"/>
  <c r="AR133" i="1"/>
  <c r="AT133" i="1"/>
  <c r="AV133" i="1"/>
  <c r="AZ133" i="1"/>
  <c r="C134" i="1"/>
  <c r="D134" i="1"/>
  <c r="E134" i="1"/>
  <c r="F134" i="1"/>
  <c r="G134" i="1"/>
  <c r="H134" i="1"/>
  <c r="I134" i="1"/>
  <c r="J134" i="1"/>
  <c r="K134" i="1"/>
  <c r="L134" i="1"/>
  <c r="M134" i="1"/>
  <c r="N134" i="1"/>
  <c r="O134" i="1"/>
  <c r="AD134" i="1"/>
  <c r="AE134" i="1"/>
  <c r="AJ134" i="1" s="1"/>
  <c r="AP134" i="1" s="1"/>
  <c r="AF134" i="1"/>
  <c r="AL134" i="1" s="1"/>
  <c r="AM134" i="1"/>
  <c r="AR134" i="1"/>
  <c r="AT134" i="1"/>
  <c r="AV134" i="1"/>
  <c r="AZ134" i="1"/>
  <c r="C135" i="1"/>
  <c r="D135" i="1"/>
  <c r="E135" i="1"/>
  <c r="F135" i="1"/>
  <c r="G135" i="1"/>
  <c r="H135" i="1"/>
  <c r="I135" i="1"/>
  <c r="J135" i="1"/>
  <c r="K135" i="1"/>
  <c r="L135" i="1"/>
  <c r="M135" i="1"/>
  <c r="N135" i="1"/>
  <c r="O135" i="1"/>
  <c r="AD135" i="1"/>
  <c r="AG135" i="1" s="1"/>
  <c r="AN135" i="1" s="1"/>
  <c r="AE135" i="1"/>
  <c r="AF135" i="1"/>
  <c r="AK135" i="1" s="1"/>
  <c r="AQ135" i="1" s="1"/>
  <c r="AM135" i="1"/>
  <c r="AR135" i="1"/>
  <c r="AT135" i="1"/>
  <c r="AV135" i="1"/>
  <c r="AZ135" i="1"/>
  <c r="C136" i="1"/>
  <c r="D136" i="1"/>
  <c r="E136" i="1"/>
  <c r="F136" i="1"/>
  <c r="G136" i="1"/>
  <c r="H136" i="1"/>
  <c r="I136" i="1"/>
  <c r="J136" i="1"/>
  <c r="K136" i="1"/>
  <c r="L136" i="1"/>
  <c r="M136" i="1"/>
  <c r="N136" i="1"/>
  <c r="O136" i="1"/>
  <c r="AD136" i="1"/>
  <c r="AE136" i="1"/>
  <c r="AH136" i="1" s="1"/>
  <c r="AO136" i="1" s="1"/>
  <c r="AF136" i="1"/>
  <c r="AL136" i="1" s="1"/>
  <c r="AM136" i="1"/>
  <c r="AR136" i="1"/>
  <c r="AT136" i="1"/>
  <c r="AV136" i="1"/>
  <c r="AZ136" i="1"/>
  <c r="C137" i="1"/>
  <c r="D137" i="1"/>
  <c r="E137" i="1"/>
  <c r="F137" i="1"/>
  <c r="G137" i="1"/>
  <c r="H137" i="1"/>
  <c r="I137" i="1"/>
  <c r="J137" i="1"/>
  <c r="K137" i="1"/>
  <c r="L137" i="1"/>
  <c r="M137" i="1"/>
  <c r="N137" i="1"/>
  <c r="O137" i="1"/>
  <c r="AD137" i="1"/>
  <c r="AG137" i="1" s="1"/>
  <c r="AN137" i="1" s="1"/>
  <c r="AE137" i="1"/>
  <c r="AF137" i="1"/>
  <c r="AK137" i="1" s="1"/>
  <c r="AQ137" i="1" s="1"/>
  <c r="AM137" i="1"/>
  <c r="AR137" i="1"/>
  <c r="AT137" i="1"/>
  <c r="AV137" i="1"/>
  <c r="AZ137" i="1"/>
  <c r="C138" i="1"/>
  <c r="D138" i="1"/>
  <c r="E138" i="1"/>
  <c r="F138" i="1"/>
  <c r="G138" i="1"/>
  <c r="H138" i="1"/>
  <c r="I138" i="1"/>
  <c r="J138" i="1"/>
  <c r="K138" i="1"/>
  <c r="L138" i="1"/>
  <c r="M138" i="1"/>
  <c r="N138" i="1"/>
  <c r="O138" i="1"/>
  <c r="AD138" i="1"/>
  <c r="AE138" i="1"/>
  <c r="AJ138" i="1" s="1"/>
  <c r="AP138" i="1" s="1"/>
  <c r="AF138" i="1"/>
  <c r="AL138" i="1" s="1"/>
  <c r="AM138" i="1"/>
  <c r="AR138" i="1"/>
  <c r="AT138" i="1"/>
  <c r="AV138" i="1"/>
  <c r="AZ138" i="1"/>
  <c r="C139" i="1"/>
  <c r="D139" i="1"/>
  <c r="E139" i="1"/>
  <c r="F139" i="1"/>
  <c r="G139" i="1"/>
  <c r="H139" i="1"/>
  <c r="I139" i="1"/>
  <c r="J139" i="1"/>
  <c r="K139" i="1"/>
  <c r="L139" i="1"/>
  <c r="M139" i="1"/>
  <c r="N139" i="1"/>
  <c r="O139" i="1"/>
  <c r="AD139" i="1"/>
  <c r="AE139" i="1"/>
  <c r="AF139" i="1"/>
  <c r="AK139" i="1" s="1"/>
  <c r="AQ139" i="1" s="1"/>
  <c r="AM139" i="1"/>
  <c r="AR139" i="1"/>
  <c r="AT139" i="1"/>
  <c r="AV139" i="1"/>
  <c r="AZ139" i="1"/>
  <c r="C140" i="1"/>
  <c r="D140" i="1"/>
  <c r="E140" i="1"/>
  <c r="F140" i="1"/>
  <c r="G140" i="1"/>
  <c r="H140" i="1"/>
  <c r="I140" i="1"/>
  <c r="J140" i="1"/>
  <c r="K140" i="1"/>
  <c r="L140" i="1"/>
  <c r="M140" i="1"/>
  <c r="N140" i="1"/>
  <c r="O140" i="1"/>
  <c r="AD140" i="1"/>
  <c r="AG140" i="1" s="1"/>
  <c r="AE140" i="1"/>
  <c r="AF140" i="1"/>
  <c r="AL140" i="1" s="1"/>
  <c r="AM140" i="1"/>
  <c r="AR140" i="1"/>
  <c r="AT140" i="1"/>
  <c r="AV140" i="1"/>
  <c r="AZ140" i="1"/>
  <c r="C141" i="1"/>
  <c r="D141" i="1"/>
  <c r="E141" i="1"/>
  <c r="F141" i="1"/>
  <c r="G141" i="1"/>
  <c r="H141" i="1"/>
  <c r="I141" i="1"/>
  <c r="J141" i="1"/>
  <c r="K141" i="1"/>
  <c r="L141" i="1"/>
  <c r="M141" i="1"/>
  <c r="N141" i="1"/>
  <c r="O141" i="1"/>
  <c r="AD141" i="1"/>
  <c r="AG141" i="1" s="1"/>
  <c r="AN141" i="1" s="1"/>
  <c r="AE141" i="1"/>
  <c r="AJ141" i="1" s="1"/>
  <c r="AP141" i="1" s="1"/>
  <c r="AF141" i="1"/>
  <c r="AK141" i="1" s="1"/>
  <c r="AQ141" i="1" s="1"/>
  <c r="AM141" i="1"/>
  <c r="AR141" i="1"/>
  <c r="AT141" i="1"/>
  <c r="AV141" i="1"/>
  <c r="AZ141" i="1"/>
  <c r="C142" i="1"/>
  <c r="D142" i="1"/>
  <c r="E142" i="1"/>
  <c r="F142" i="1"/>
  <c r="G142" i="1"/>
  <c r="H142" i="1"/>
  <c r="I142" i="1"/>
  <c r="J142" i="1"/>
  <c r="K142" i="1"/>
  <c r="L142" i="1"/>
  <c r="M142" i="1"/>
  <c r="N142" i="1"/>
  <c r="O142" i="1"/>
  <c r="AD142" i="1"/>
  <c r="AE142" i="1"/>
  <c r="AH142" i="1" s="1"/>
  <c r="AO142" i="1" s="1"/>
  <c r="AF142" i="1"/>
  <c r="AL142" i="1" s="1"/>
  <c r="AM142" i="1"/>
  <c r="AR142" i="1"/>
  <c r="AT142" i="1"/>
  <c r="AV142" i="1"/>
  <c r="AZ142" i="1"/>
  <c r="C143" i="1"/>
  <c r="D143" i="1"/>
  <c r="E143" i="1"/>
  <c r="F143" i="1"/>
  <c r="G143" i="1"/>
  <c r="H143" i="1"/>
  <c r="I143" i="1"/>
  <c r="J143" i="1"/>
  <c r="K143" i="1"/>
  <c r="L143" i="1"/>
  <c r="M143" i="1"/>
  <c r="N143" i="1"/>
  <c r="O143" i="1"/>
  <c r="AD143" i="1"/>
  <c r="AG143" i="1" s="1"/>
  <c r="AN143" i="1" s="1"/>
  <c r="AE143" i="1"/>
  <c r="AH143" i="1" s="1"/>
  <c r="AO143" i="1" s="1"/>
  <c r="AF143" i="1"/>
  <c r="AK143" i="1" s="1"/>
  <c r="AQ143" i="1" s="1"/>
  <c r="AM143" i="1"/>
  <c r="AR143" i="1"/>
  <c r="AT143" i="1"/>
  <c r="AV143" i="1"/>
  <c r="AZ143" i="1"/>
  <c r="C144" i="1"/>
  <c r="D144" i="1"/>
  <c r="E144" i="1"/>
  <c r="F144" i="1"/>
  <c r="G144" i="1"/>
  <c r="H144" i="1"/>
  <c r="I144" i="1"/>
  <c r="J144" i="1"/>
  <c r="K144" i="1"/>
  <c r="L144" i="1"/>
  <c r="M144" i="1"/>
  <c r="N144" i="1"/>
  <c r="O144" i="1"/>
  <c r="AD144" i="1"/>
  <c r="AE144" i="1"/>
  <c r="AH144" i="1" s="1"/>
  <c r="AO144" i="1" s="1"/>
  <c r="AF144" i="1"/>
  <c r="AM144" i="1"/>
  <c r="AR144" i="1"/>
  <c r="AT144" i="1"/>
  <c r="AV144" i="1"/>
  <c r="AZ144" i="1"/>
  <c r="C145" i="1"/>
  <c r="D145" i="1"/>
  <c r="E145" i="1"/>
  <c r="F145" i="1"/>
  <c r="G145" i="1"/>
  <c r="H145" i="1"/>
  <c r="I145" i="1"/>
  <c r="J145" i="1"/>
  <c r="K145" i="1"/>
  <c r="L145" i="1"/>
  <c r="M145" i="1"/>
  <c r="N145" i="1"/>
  <c r="O145" i="1"/>
  <c r="AD145" i="1"/>
  <c r="AG145" i="1" s="1"/>
  <c r="AN145" i="1" s="1"/>
  <c r="AE145" i="1"/>
  <c r="AH145" i="1" s="1"/>
  <c r="AO145" i="1" s="1"/>
  <c r="AF145" i="1"/>
  <c r="AL145" i="1" s="1"/>
  <c r="AM145" i="1"/>
  <c r="AR145" i="1"/>
  <c r="AT145" i="1"/>
  <c r="AV145" i="1"/>
  <c r="AZ145" i="1"/>
  <c r="C146" i="1"/>
  <c r="D146" i="1"/>
  <c r="E146" i="1"/>
  <c r="F146" i="1"/>
  <c r="G146" i="1"/>
  <c r="H146" i="1"/>
  <c r="I146" i="1"/>
  <c r="J146" i="1"/>
  <c r="K146" i="1"/>
  <c r="L146" i="1"/>
  <c r="M146" i="1"/>
  <c r="N146" i="1"/>
  <c r="O146" i="1"/>
  <c r="AD146" i="1"/>
  <c r="AE146" i="1"/>
  <c r="AH146" i="1" s="1"/>
  <c r="AO146" i="1" s="1"/>
  <c r="AF146" i="1"/>
  <c r="AL146" i="1" s="1"/>
  <c r="AM146" i="1"/>
  <c r="AR146" i="1"/>
  <c r="AT146" i="1"/>
  <c r="AV146" i="1"/>
  <c r="AZ146" i="1"/>
  <c r="C147" i="1"/>
  <c r="D147" i="1"/>
  <c r="E147" i="1"/>
  <c r="F147" i="1"/>
  <c r="G147" i="1"/>
  <c r="H147" i="1"/>
  <c r="I147" i="1"/>
  <c r="J147" i="1"/>
  <c r="K147" i="1"/>
  <c r="L147" i="1"/>
  <c r="M147" i="1"/>
  <c r="N147" i="1"/>
  <c r="O147" i="1"/>
  <c r="AD147" i="1"/>
  <c r="AG147" i="1" s="1"/>
  <c r="AN147" i="1" s="1"/>
  <c r="AE147" i="1"/>
  <c r="AH147" i="1" s="1"/>
  <c r="AO147" i="1" s="1"/>
  <c r="AF147" i="1"/>
  <c r="AK147" i="1" s="1"/>
  <c r="AQ147" i="1" s="1"/>
  <c r="AM147" i="1"/>
  <c r="AR147" i="1"/>
  <c r="AT147" i="1"/>
  <c r="AV147" i="1"/>
  <c r="AZ147" i="1"/>
  <c r="C148" i="1"/>
  <c r="D148" i="1"/>
  <c r="E148" i="1"/>
  <c r="F148" i="1"/>
  <c r="G148" i="1"/>
  <c r="H148" i="1"/>
  <c r="I148" i="1"/>
  <c r="J148" i="1"/>
  <c r="K148" i="1"/>
  <c r="L148" i="1"/>
  <c r="M148" i="1"/>
  <c r="N148" i="1"/>
  <c r="O148" i="1"/>
  <c r="AD148" i="1"/>
  <c r="AE148" i="1"/>
  <c r="AH148" i="1" s="1"/>
  <c r="AO148" i="1" s="1"/>
  <c r="AF148" i="1"/>
  <c r="AL148" i="1" s="1"/>
  <c r="AM148" i="1"/>
  <c r="AR148" i="1"/>
  <c r="AT148" i="1"/>
  <c r="AV148" i="1"/>
  <c r="AZ148" i="1"/>
  <c r="C149" i="1"/>
  <c r="D149" i="1"/>
  <c r="E149" i="1"/>
  <c r="F149" i="1"/>
  <c r="G149" i="1"/>
  <c r="H149" i="1"/>
  <c r="I149" i="1"/>
  <c r="J149" i="1"/>
  <c r="K149" i="1"/>
  <c r="L149" i="1"/>
  <c r="M149" i="1"/>
  <c r="N149" i="1"/>
  <c r="O149" i="1"/>
  <c r="AD149" i="1"/>
  <c r="AG149" i="1" s="1"/>
  <c r="AN149" i="1" s="1"/>
  <c r="AE149" i="1"/>
  <c r="AH149" i="1" s="1"/>
  <c r="AO149" i="1" s="1"/>
  <c r="AF149" i="1"/>
  <c r="AK149" i="1" s="1"/>
  <c r="AQ149" i="1" s="1"/>
  <c r="AM149" i="1"/>
  <c r="AR149" i="1"/>
  <c r="AT149" i="1"/>
  <c r="AV149" i="1"/>
  <c r="AZ149" i="1"/>
  <c r="C150" i="1"/>
  <c r="D150" i="1"/>
  <c r="E150" i="1"/>
  <c r="F150" i="1"/>
  <c r="G150" i="1"/>
  <c r="H150" i="1"/>
  <c r="I150" i="1"/>
  <c r="J150" i="1"/>
  <c r="K150" i="1"/>
  <c r="L150" i="1"/>
  <c r="M150" i="1"/>
  <c r="N150" i="1"/>
  <c r="O150" i="1"/>
  <c r="AD150" i="1"/>
  <c r="AE150" i="1"/>
  <c r="AH150" i="1" s="1"/>
  <c r="AO150" i="1" s="1"/>
  <c r="AF150" i="1"/>
  <c r="AL150" i="1" s="1"/>
  <c r="AM150" i="1"/>
  <c r="AR150" i="1"/>
  <c r="AT150" i="1"/>
  <c r="AV150" i="1"/>
  <c r="AZ150" i="1"/>
  <c r="C151" i="1"/>
  <c r="D151" i="1"/>
  <c r="E151" i="1"/>
  <c r="F151" i="1"/>
  <c r="G151" i="1"/>
  <c r="H151" i="1"/>
  <c r="I151" i="1"/>
  <c r="J151" i="1"/>
  <c r="K151" i="1"/>
  <c r="L151" i="1"/>
  <c r="M151" i="1"/>
  <c r="N151" i="1"/>
  <c r="O151" i="1"/>
  <c r="AD151" i="1"/>
  <c r="AG151" i="1" s="1"/>
  <c r="AN151" i="1" s="1"/>
  <c r="AE151" i="1"/>
  <c r="AH151" i="1" s="1"/>
  <c r="AO151" i="1" s="1"/>
  <c r="AF151" i="1"/>
  <c r="AI151" i="1" s="1"/>
  <c r="AM151" i="1"/>
  <c r="AR151" i="1"/>
  <c r="AT151" i="1"/>
  <c r="AV151" i="1"/>
  <c r="AZ151" i="1"/>
  <c r="C152" i="1"/>
  <c r="D152" i="1"/>
  <c r="E152" i="1"/>
  <c r="F152" i="1"/>
  <c r="G152" i="1"/>
  <c r="H152" i="1"/>
  <c r="I152" i="1"/>
  <c r="J152" i="1"/>
  <c r="K152" i="1"/>
  <c r="L152" i="1"/>
  <c r="M152" i="1"/>
  <c r="N152" i="1"/>
  <c r="O152" i="1"/>
  <c r="AD152" i="1"/>
  <c r="AG152" i="1" s="1"/>
  <c r="AN152" i="1" s="1"/>
  <c r="AE152" i="1"/>
  <c r="AJ152" i="1" s="1"/>
  <c r="AP152" i="1" s="1"/>
  <c r="AF152" i="1"/>
  <c r="AK152" i="1" s="1"/>
  <c r="AQ152" i="1" s="1"/>
  <c r="AM152" i="1"/>
  <c r="AR152" i="1"/>
  <c r="AT152" i="1"/>
  <c r="AV152" i="1"/>
  <c r="AZ152" i="1"/>
  <c r="C153" i="1"/>
  <c r="D153" i="1"/>
  <c r="E153" i="1"/>
  <c r="F153" i="1"/>
  <c r="G153" i="1"/>
  <c r="H153" i="1"/>
  <c r="I153" i="1"/>
  <c r="J153" i="1"/>
  <c r="K153" i="1"/>
  <c r="L153" i="1"/>
  <c r="M153" i="1"/>
  <c r="N153" i="1"/>
  <c r="O153" i="1"/>
  <c r="AD153" i="1"/>
  <c r="AG153" i="1" s="1"/>
  <c r="AN153" i="1" s="1"/>
  <c r="AE153" i="1"/>
  <c r="AH153" i="1" s="1"/>
  <c r="AO153" i="1" s="1"/>
  <c r="AF153" i="1"/>
  <c r="AL153" i="1" s="1"/>
  <c r="AM153" i="1"/>
  <c r="AR153" i="1"/>
  <c r="AT153" i="1"/>
  <c r="AV153" i="1"/>
  <c r="AZ153" i="1"/>
  <c r="C154" i="1"/>
  <c r="D154" i="1"/>
  <c r="E154" i="1"/>
  <c r="F154" i="1"/>
  <c r="G154" i="1"/>
  <c r="H154" i="1"/>
  <c r="I154" i="1"/>
  <c r="J154" i="1"/>
  <c r="K154" i="1"/>
  <c r="L154" i="1"/>
  <c r="M154" i="1"/>
  <c r="N154" i="1"/>
  <c r="O154" i="1"/>
  <c r="AD154" i="1"/>
  <c r="AG154" i="1" s="1"/>
  <c r="AN154" i="1" s="1"/>
  <c r="AE154" i="1"/>
  <c r="AJ154" i="1" s="1"/>
  <c r="AP154" i="1" s="1"/>
  <c r="AF154" i="1"/>
  <c r="AK154" i="1" s="1"/>
  <c r="AQ154" i="1" s="1"/>
  <c r="AM154" i="1"/>
  <c r="AR154" i="1"/>
  <c r="AT154" i="1"/>
  <c r="AV154" i="1"/>
  <c r="AZ154" i="1"/>
  <c r="C155" i="1"/>
  <c r="D155" i="1"/>
  <c r="E155" i="1"/>
  <c r="F155" i="1"/>
  <c r="G155" i="1"/>
  <c r="H155" i="1"/>
  <c r="I155" i="1"/>
  <c r="J155" i="1"/>
  <c r="K155" i="1"/>
  <c r="L155" i="1"/>
  <c r="M155" i="1"/>
  <c r="N155" i="1"/>
  <c r="O155" i="1"/>
  <c r="AD155" i="1"/>
  <c r="AG155" i="1" s="1"/>
  <c r="AN155" i="1" s="1"/>
  <c r="AE155" i="1"/>
  <c r="AH155" i="1" s="1"/>
  <c r="AO155" i="1" s="1"/>
  <c r="AF155" i="1"/>
  <c r="AL155" i="1" s="1"/>
  <c r="AM155" i="1"/>
  <c r="AR155" i="1"/>
  <c r="AT155" i="1"/>
  <c r="AV155" i="1"/>
  <c r="AZ155" i="1"/>
  <c r="C156" i="1"/>
  <c r="D156" i="1"/>
  <c r="E156" i="1"/>
  <c r="F156" i="1"/>
  <c r="G156" i="1"/>
  <c r="H156" i="1"/>
  <c r="I156" i="1"/>
  <c r="J156" i="1"/>
  <c r="K156" i="1"/>
  <c r="L156" i="1"/>
  <c r="M156" i="1"/>
  <c r="N156" i="1"/>
  <c r="O156" i="1"/>
  <c r="AD156" i="1"/>
  <c r="AG156" i="1" s="1"/>
  <c r="AN156" i="1" s="1"/>
  <c r="AE156" i="1"/>
  <c r="AJ156" i="1" s="1"/>
  <c r="AP156" i="1" s="1"/>
  <c r="AF156" i="1"/>
  <c r="AK156" i="1" s="1"/>
  <c r="AQ156" i="1" s="1"/>
  <c r="AM156" i="1"/>
  <c r="AR156" i="1"/>
  <c r="AT156" i="1"/>
  <c r="AV156" i="1"/>
  <c r="AZ156" i="1"/>
  <c r="C157" i="1"/>
  <c r="D157" i="1"/>
  <c r="E157" i="1"/>
  <c r="F157" i="1"/>
  <c r="G157" i="1"/>
  <c r="H157" i="1"/>
  <c r="I157" i="1"/>
  <c r="J157" i="1"/>
  <c r="K157" i="1"/>
  <c r="L157" i="1"/>
  <c r="M157" i="1"/>
  <c r="N157" i="1"/>
  <c r="O157" i="1"/>
  <c r="AD157" i="1"/>
  <c r="AG157" i="1" s="1"/>
  <c r="AN157" i="1" s="1"/>
  <c r="AE157" i="1"/>
  <c r="AH157" i="1" s="1"/>
  <c r="AO157" i="1" s="1"/>
  <c r="AF157" i="1"/>
  <c r="AL157" i="1" s="1"/>
  <c r="AM157" i="1"/>
  <c r="AR157" i="1"/>
  <c r="AT157" i="1"/>
  <c r="AV157" i="1"/>
  <c r="AZ157" i="1"/>
  <c r="C158" i="1"/>
  <c r="D158" i="1"/>
  <c r="E158" i="1"/>
  <c r="F158" i="1"/>
  <c r="G158" i="1"/>
  <c r="H158" i="1"/>
  <c r="I158" i="1"/>
  <c r="J158" i="1"/>
  <c r="K158" i="1"/>
  <c r="L158" i="1"/>
  <c r="M158" i="1"/>
  <c r="N158" i="1"/>
  <c r="O158" i="1"/>
  <c r="AD158" i="1"/>
  <c r="AG158" i="1" s="1"/>
  <c r="AN158" i="1" s="1"/>
  <c r="AE158" i="1"/>
  <c r="AJ158" i="1" s="1"/>
  <c r="AP158" i="1" s="1"/>
  <c r="AF158" i="1"/>
  <c r="AK158" i="1" s="1"/>
  <c r="AQ158" i="1" s="1"/>
  <c r="AM158" i="1"/>
  <c r="AR158" i="1"/>
  <c r="AT158" i="1"/>
  <c r="AV158" i="1"/>
  <c r="AZ158" i="1"/>
  <c r="C159" i="1"/>
  <c r="D159" i="1"/>
  <c r="E159" i="1"/>
  <c r="F159" i="1"/>
  <c r="G159" i="1"/>
  <c r="H159" i="1"/>
  <c r="I159" i="1"/>
  <c r="J159" i="1"/>
  <c r="K159" i="1"/>
  <c r="L159" i="1"/>
  <c r="M159" i="1"/>
  <c r="N159" i="1"/>
  <c r="O159" i="1"/>
  <c r="AD159" i="1"/>
  <c r="AE159" i="1"/>
  <c r="AJ159" i="1" s="1"/>
  <c r="AP159" i="1" s="1"/>
  <c r="AF159" i="1"/>
  <c r="AL159" i="1" s="1"/>
  <c r="AM159" i="1"/>
  <c r="AR159" i="1"/>
  <c r="AT159" i="1"/>
  <c r="AV159" i="1"/>
  <c r="AZ159" i="1"/>
  <c r="C160" i="1"/>
  <c r="D160" i="1"/>
  <c r="E160" i="1"/>
  <c r="F160" i="1"/>
  <c r="G160" i="1"/>
  <c r="H160" i="1"/>
  <c r="I160" i="1"/>
  <c r="J160" i="1"/>
  <c r="K160" i="1"/>
  <c r="L160" i="1"/>
  <c r="M160" i="1"/>
  <c r="N160" i="1"/>
  <c r="O160" i="1"/>
  <c r="AD160" i="1"/>
  <c r="AG160" i="1" s="1"/>
  <c r="AN160" i="1" s="1"/>
  <c r="AE160" i="1"/>
  <c r="AJ160" i="1" s="1"/>
  <c r="AP160" i="1" s="1"/>
  <c r="AF160" i="1"/>
  <c r="AK160" i="1" s="1"/>
  <c r="AQ160" i="1" s="1"/>
  <c r="AM160" i="1"/>
  <c r="AR160" i="1"/>
  <c r="AT160" i="1"/>
  <c r="AV160" i="1"/>
  <c r="AZ160" i="1"/>
  <c r="C161" i="1"/>
  <c r="D161" i="1"/>
  <c r="E161" i="1"/>
  <c r="F161" i="1"/>
  <c r="G161" i="1"/>
  <c r="H161" i="1"/>
  <c r="I161" i="1"/>
  <c r="J161" i="1"/>
  <c r="K161" i="1"/>
  <c r="L161" i="1"/>
  <c r="M161" i="1"/>
  <c r="N161" i="1"/>
  <c r="O161" i="1"/>
  <c r="AD161" i="1"/>
  <c r="AE161" i="1"/>
  <c r="AJ161" i="1" s="1"/>
  <c r="AP161" i="1" s="1"/>
  <c r="AF161" i="1"/>
  <c r="AL161" i="1" s="1"/>
  <c r="AM161" i="1"/>
  <c r="AR161" i="1"/>
  <c r="AT161" i="1"/>
  <c r="AV161" i="1"/>
  <c r="AZ161" i="1"/>
  <c r="C162" i="1"/>
  <c r="D162" i="1"/>
  <c r="E162" i="1"/>
  <c r="F162" i="1"/>
  <c r="G162" i="1"/>
  <c r="H162" i="1"/>
  <c r="I162" i="1"/>
  <c r="J162" i="1"/>
  <c r="K162" i="1"/>
  <c r="L162" i="1"/>
  <c r="M162" i="1"/>
  <c r="N162" i="1"/>
  <c r="O162" i="1"/>
  <c r="AD162" i="1"/>
  <c r="AG162" i="1" s="1"/>
  <c r="AN162" i="1" s="1"/>
  <c r="AE162" i="1"/>
  <c r="AJ162" i="1" s="1"/>
  <c r="AP162" i="1" s="1"/>
  <c r="AF162" i="1"/>
  <c r="AK162" i="1" s="1"/>
  <c r="AQ162" i="1" s="1"/>
  <c r="AM162" i="1"/>
  <c r="AR162" i="1"/>
  <c r="AT162" i="1"/>
  <c r="AV162" i="1"/>
  <c r="AZ162" i="1"/>
  <c r="C163" i="1"/>
  <c r="D163" i="1"/>
  <c r="E163" i="1"/>
  <c r="F163" i="1"/>
  <c r="G163" i="1"/>
  <c r="H163" i="1"/>
  <c r="I163" i="1"/>
  <c r="J163" i="1"/>
  <c r="K163" i="1"/>
  <c r="L163" i="1"/>
  <c r="M163" i="1"/>
  <c r="N163" i="1"/>
  <c r="O163" i="1"/>
  <c r="AD163" i="1"/>
  <c r="AG163" i="1" s="1"/>
  <c r="AN163" i="1" s="1"/>
  <c r="AE163" i="1"/>
  <c r="AF163" i="1"/>
  <c r="AL163" i="1" s="1"/>
  <c r="AM163" i="1"/>
  <c r="AR163" i="1"/>
  <c r="AT163" i="1"/>
  <c r="AV163" i="1"/>
  <c r="AZ163" i="1"/>
  <c r="C164" i="1"/>
  <c r="D164" i="1"/>
  <c r="E164" i="1"/>
  <c r="F164" i="1"/>
  <c r="G164" i="1"/>
  <c r="H164" i="1"/>
  <c r="I164" i="1"/>
  <c r="J164" i="1"/>
  <c r="K164" i="1"/>
  <c r="L164" i="1"/>
  <c r="M164" i="1"/>
  <c r="N164" i="1"/>
  <c r="O164" i="1"/>
  <c r="AD164" i="1"/>
  <c r="AG164" i="1" s="1"/>
  <c r="AN164" i="1" s="1"/>
  <c r="AE164" i="1"/>
  <c r="AJ164" i="1" s="1"/>
  <c r="AP164" i="1" s="1"/>
  <c r="AF164" i="1"/>
  <c r="AK164" i="1" s="1"/>
  <c r="AQ164" i="1" s="1"/>
  <c r="AM164" i="1"/>
  <c r="AR164" i="1"/>
  <c r="AT164" i="1"/>
  <c r="AV164" i="1"/>
  <c r="AZ164" i="1"/>
  <c r="C165" i="1"/>
  <c r="D165" i="1"/>
  <c r="E165" i="1"/>
  <c r="F165" i="1"/>
  <c r="G165" i="1"/>
  <c r="H165" i="1"/>
  <c r="I165" i="1"/>
  <c r="J165" i="1"/>
  <c r="K165" i="1"/>
  <c r="L165" i="1"/>
  <c r="M165" i="1"/>
  <c r="N165" i="1"/>
  <c r="O165" i="1"/>
  <c r="AD165" i="1"/>
  <c r="AG165" i="1" s="1"/>
  <c r="AN165" i="1" s="1"/>
  <c r="AE165" i="1"/>
  <c r="AH165" i="1" s="1"/>
  <c r="AO165" i="1" s="1"/>
  <c r="AF165" i="1"/>
  <c r="AL165" i="1" s="1"/>
  <c r="AM165" i="1"/>
  <c r="AR165" i="1"/>
  <c r="AT165" i="1"/>
  <c r="AV165" i="1"/>
  <c r="AZ165" i="1"/>
  <c r="C166" i="1"/>
  <c r="D166" i="1"/>
  <c r="E166" i="1"/>
  <c r="F166" i="1"/>
  <c r="G166" i="1"/>
  <c r="H166" i="1"/>
  <c r="I166" i="1"/>
  <c r="J166" i="1"/>
  <c r="K166" i="1"/>
  <c r="L166" i="1"/>
  <c r="M166" i="1"/>
  <c r="N166" i="1"/>
  <c r="O166" i="1"/>
  <c r="AD166" i="1"/>
  <c r="AG166" i="1" s="1"/>
  <c r="AN166" i="1" s="1"/>
  <c r="AE166" i="1"/>
  <c r="AJ166" i="1" s="1"/>
  <c r="AP166" i="1" s="1"/>
  <c r="AF166" i="1"/>
  <c r="AK166" i="1" s="1"/>
  <c r="AQ166" i="1" s="1"/>
  <c r="AM166" i="1"/>
  <c r="AR166" i="1"/>
  <c r="AT166" i="1"/>
  <c r="AV166" i="1"/>
  <c r="AZ166" i="1"/>
  <c r="C167" i="1"/>
  <c r="D167" i="1"/>
  <c r="E167" i="1"/>
  <c r="F167" i="1"/>
  <c r="G167" i="1"/>
  <c r="H167" i="1"/>
  <c r="I167" i="1"/>
  <c r="J167" i="1"/>
  <c r="K167" i="1"/>
  <c r="L167" i="1"/>
  <c r="M167" i="1"/>
  <c r="N167" i="1"/>
  <c r="O167" i="1"/>
  <c r="AD167" i="1"/>
  <c r="AE167" i="1"/>
  <c r="AH167" i="1" s="1"/>
  <c r="AO167" i="1" s="1"/>
  <c r="AF167" i="1"/>
  <c r="AL167" i="1" s="1"/>
  <c r="AM167" i="1"/>
  <c r="AR167" i="1"/>
  <c r="AT167" i="1"/>
  <c r="AV167" i="1"/>
  <c r="AZ167" i="1"/>
  <c r="C168" i="1"/>
  <c r="D168" i="1"/>
  <c r="E168" i="1"/>
  <c r="F168" i="1"/>
  <c r="G168" i="1"/>
  <c r="H168" i="1"/>
  <c r="I168" i="1"/>
  <c r="J168" i="1"/>
  <c r="K168" i="1"/>
  <c r="L168" i="1"/>
  <c r="M168" i="1"/>
  <c r="N168" i="1"/>
  <c r="O168" i="1"/>
  <c r="AD168" i="1"/>
  <c r="AG168" i="1" s="1"/>
  <c r="AN168" i="1" s="1"/>
  <c r="AE168" i="1"/>
  <c r="AJ168" i="1" s="1"/>
  <c r="AP168" i="1" s="1"/>
  <c r="AF168" i="1"/>
  <c r="AK168" i="1" s="1"/>
  <c r="AQ168" i="1" s="1"/>
  <c r="AM168" i="1"/>
  <c r="AR168" i="1"/>
  <c r="AT168" i="1"/>
  <c r="AV168" i="1"/>
  <c r="AZ168" i="1"/>
  <c r="C169" i="1"/>
  <c r="D169" i="1"/>
  <c r="E169" i="1"/>
  <c r="F169" i="1"/>
  <c r="G169" i="1"/>
  <c r="H169" i="1"/>
  <c r="I169" i="1"/>
  <c r="J169" i="1"/>
  <c r="K169" i="1"/>
  <c r="L169" i="1"/>
  <c r="M169" i="1"/>
  <c r="N169" i="1"/>
  <c r="O169" i="1"/>
  <c r="AD169" i="1"/>
  <c r="AG169" i="1" s="1"/>
  <c r="AN169" i="1" s="1"/>
  <c r="AE169" i="1"/>
  <c r="AF169" i="1"/>
  <c r="AL169" i="1" s="1"/>
  <c r="AM169" i="1"/>
  <c r="AR169" i="1"/>
  <c r="AT169" i="1"/>
  <c r="AV169" i="1"/>
  <c r="AZ169" i="1"/>
  <c r="C170" i="1"/>
  <c r="D170" i="1"/>
  <c r="E170" i="1"/>
  <c r="F170" i="1"/>
  <c r="G170" i="1"/>
  <c r="H170" i="1"/>
  <c r="I170" i="1"/>
  <c r="J170" i="1"/>
  <c r="K170" i="1"/>
  <c r="L170" i="1"/>
  <c r="M170" i="1"/>
  <c r="N170" i="1"/>
  <c r="O170" i="1"/>
  <c r="AD170" i="1"/>
  <c r="AG170" i="1" s="1"/>
  <c r="AN170" i="1" s="1"/>
  <c r="AE170" i="1"/>
  <c r="AJ170" i="1" s="1"/>
  <c r="AP170" i="1" s="1"/>
  <c r="AF170" i="1"/>
  <c r="AK170" i="1" s="1"/>
  <c r="AQ170" i="1" s="1"/>
  <c r="AM170" i="1"/>
  <c r="AR170" i="1"/>
  <c r="AT170" i="1"/>
  <c r="AV170" i="1"/>
  <c r="AZ170" i="1"/>
  <c r="C171" i="1"/>
  <c r="D171" i="1"/>
  <c r="E171" i="1"/>
  <c r="F171" i="1"/>
  <c r="G171" i="1"/>
  <c r="H171" i="1"/>
  <c r="I171" i="1"/>
  <c r="J171" i="1"/>
  <c r="K171" i="1"/>
  <c r="L171" i="1"/>
  <c r="M171" i="1"/>
  <c r="N171" i="1"/>
  <c r="O171" i="1"/>
  <c r="AD171" i="1"/>
  <c r="AG171" i="1" s="1"/>
  <c r="AN171" i="1" s="1"/>
  <c r="AE171" i="1"/>
  <c r="AJ171" i="1" s="1"/>
  <c r="AP171" i="1" s="1"/>
  <c r="AF171" i="1"/>
  <c r="AL171" i="1" s="1"/>
  <c r="AM171" i="1"/>
  <c r="AR171" i="1"/>
  <c r="AT171" i="1"/>
  <c r="AV171" i="1"/>
  <c r="AZ171" i="1"/>
  <c r="C172" i="1"/>
  <c r="D172" i="1"/>
  <c r="E172" i="1"/>
  <c r="F172" i="1"/>
  <c r="G172" i="1"/>
  <c r="H172" i="1"/>
  <c r="I172" i="1"/>
  <c r="J172" i="1"/>
  <c r="K172" i="1"/>
  <c r="L172" i="1"/>
  <c r="M172" i="1"/>
  <c r="N172" i="1"/>
  <c r="O172" i="1"/>
  <c r="AD172" i="1"/>
  <c r="AG172" i="1" s="1"/>
  <c r="AN172" i="1" s="1"/>
  <c r="AE172" i="1"/>
  <c r="AJ172" i="1" s="1"/>
  <c r="AP172" i="1" s="1"/>
  <c r="AF172" i="1"/>
  <c r="AK172" i="1" s="1"/>
  <c r="AQ172" i="1" s="1"/>
  <c r="AM172" i="1"/>
  <c r="AR172" i="1"/>
  <c r="AT172" i="1"/>
  <c r="AV172" i="1"/>
  <c r="AZ172" i="1"/>
  <c r="C173" i="1"/>
  <c r="D173" i="1"/>
  <c r="E173" i="1"/>
  <c r="F173" i="1"/>
  <c r="G173" i="1"/>
  <c r="H173" i="1"/>
  <c r="I173" i="1"/>
  <c r="J173" i="1"/>
  <c r="K173" i="1"/>
  <c r="L173" i="1"/>
  <c r="M173" i="1"/>
  <c r="N173" i="1"/>
  <c r="O173" i="1"/>
  <c r="AD173" i="1"/>
  <c r="AG173" i="1" s="1"/>
  <c r="AN173" i="1" s="1"/>
  <c r="AE173" i="1"/>
  <c r="AH173" i="1" s="1"/>
  <c r="AO173" i="1" s="1"/>
  <c r="AF173" i="1"/>
  <c r="AL173" i="1" s="1"/>
  <c r="AM173" i="1"/>
  <c r="AR173" i="1"/>
  <c r="AT173" i="1"/>
  <c r="AV173" i="1"/>
  <c r="AZ173" i="1"/>
  <c r="C174" i="1"/>
  <c r="D174" i="1"/>
  <c r="E174" i="1"/>
  <c r="F174" i="1"/>
  <c r="G174" i="1"/>
  <c r="H174" i="1"/>
  <c r="I174" i="1"/>
  <c r="J174" i="1"/>
  <c r="K174" i="1"/>
  <c r="L174" i="1"/>
  <c r="M174" i="1"/>
  <c r="N174" i="1"/>
  <c r="O174" i="1"/>
  <c r="AD174" i="1"/>
  <c r="AG174" i="1" s="1"/>
  <c r="AN174" i="1" s="1"/>
  <c r="AE174" i="1"/>
  <c r="AF174" i="1"/>
  <c r="AK174" i="1" s="1"/>
  <c r="AQ174" i="1" s="1"/>
  <c r="AM174" i="1"/>
  <c r="AR174" i="1"/>
  <c r="AT174" i="1"/>
  <c r="AV174" i="1"/>
  <c r="AZ174" i="1"/>
  <c r="C175" i="1"/>
  <c r="D175" i="1"/>
  <c r="E175" i="1"/>
  <c r="F175" i="1"/>
  <c r="G175" i="1"/>
  <c r="H175" i="1"/>
  <c r="I175" i="1"/>
  <c r="J175" i="1"/>
  <c r="K175" i="1"/>
  <c r="L175" i="1"/>
  <c r="M175" i="1"/>
  <c r="N175" i="1"/>
  <c r="O175" i="1"/>
  <c r="AD175" i="1"/>
  <c r="AG175" i="1" s="1"/>
  <c r="AN175" i="1" s="1"/>
  <c r="AE175" i="1"/>
  <c r="AH175" i="1" s="1"/>
  <c r="AO175" i="1" s="1"/>
  <c r="AF175" i="1"/>
  <c r="AK175" i="1" s="1"/>
  <c r="AQ175" i="1" s="1"/>
  <c r="AM175" i="1"/>
  <c r="AR175" i="1"/>
  <c r="AT175" i="1"/>
  <c r="AV175" i="1"/>
  <c r="AZ175" i="1"/>
  <c r="C176" i="1"/>
  <c r="D176" i="1"/>
  <c r="E176" i="1"/>
  <c r="F176" i="1"/>
  <c r="G176" i="1"/>
  <c r="H176" i="1"/>
  <c r="I176" i="1"/>
  <c r="J176" i="1"/>
  <c r="K176" i="1"/>
  <c r="L176" i="1"/>
  <c r="M176" i="1"/>
  <c r="N176" i="1"/>
  <c r="O176" i="1"/>
  <c r="AD176" i="1"/>
  <c r="AE176" i="1"/>
  <c r="AF176" i="1"/>
  <c r="AK176" i="1" s="1"/>
  <c r="AQ176" i="1" s="1"/>
  <c r="AM176" i="1"/>
  <c r="AR176" i="1"/>
  <c r="AT176" i="1"/>
  <c r="AV176" i="1"/>
  <c r="AZ176" i="1"/>
  <c r="C177" i="1"/>
  <c r="D177" i="1"/>
  <c r="E177" i="1"/>
  <c r="F177" i="1"/>
  <c r="G177" i="1"/>
  <c r="H177" i="1"/>
  <c r="I177" i="1"/>
  <c r="J177" i="1"/>
  <c r="K177" i="1"/>
  <c r="L177" i="1"/>
  <c r="M177" i="1"/>
  <c r="N177" i="1"/>
  <c r="O177" i="1"/>
  <c r="AD177" i="1"/>
  <c r="AG177" i="1" s="1"/>
  <c r="AN177" i="1" s="1"/>
  <c r="AE177" i="1"/>
  <c r="AH177" i="1" s="1"/>
  <c r="AO177" i="1" s="1"/>
  <c r="AF177" i="1"/>
  <c r="AK177" i="1" s="1"/>
  <c r="AQ177" i="1" s="1"/>
  <c r="AM177" i="1"/>
  <c r="AR177" i="1"/>
  <c r="AT177" i="1"/>
  <c r="AV177" i="1"/>
  <c r="AZ177" i="1"/>
  <c r="C178" i="1"/>
  <c r="D178" i="1"/>
  <c r="E178" i="1"/>
  <c r="F178" i="1"/>
  <c r="G178" i="1"/>
  <c r="H178" i="1"/>
  <c r="I178" i="1"/>
  <c r="J178" i="1"/>
  <c r="K178" i="1"/>
  <c r="L178" i="1"/>
  <c r="M178" i="1"/>
  <c r="N178" i="1"/>
  <c r="O178" i="1"/>
  <c r="AD178" i="1"/>
  <c r="AE178" i="1"/>
  <c r="AH178" i="1" s="1"/>
  <c r="AO178" i="1" s="1"/>
  <c r="AF178" i="1"/>
  <c r="AK178" i="1" s="1"/>
  <c r="AQ178" i="1" s="1"/>
  <c r="AM178" i="1"/>
  <c r="AR178" i="1"/>
  <c r="AT178" i="1"/>
  <c r="AV178" i="1"/>
  <c r="AZ178" i="1"/>
  <c r="C179" i="1"/>
  <c r="D179" i="1"/>
  <c r="E179" i="1"/>
  <c r="F179" i="1"/>
  <c r="G179" i="1"/>
  <c r="H179" i="1"/>
  <c r="I179" i="1"/>
  <c r="J179" i="1"/>
  <c r="K179" i="1"/>
  <c r="L179" i="1"/>
  <c r="M179" i="1"/>
  <c r="N179" i="1"/>
  <c r="O179" i="1"/>
  <c r="AD179" i="1"/>
  <c r="AG179" i="1" s="1"/>
  <c r="AN179" i="1" s="1"/>
  <c r="AE179" i="1"/>
  <c r="AH179" i="1" s="1"/>
  <c r="AO179" i="1" s="1"/>
  <c r="AF179" i="1"/>
  <c r="AK179" i="1" s="1"/>
  <c r="AQ179" i="1" s="1"/>
  <c r="AM179" i="1"/>
  <c r="AR179" i="1"/>
  <c r="AT179" i="1"/>
  <c r="AV179" i="1"/>
  <c r="AZ179" i="1"/>
  <c r="BA179" i="1" s="1"/>
  <c r="C180" i="1"/>
  <c r="D180" i="1"/>
  <c r="E180" i="1"/>
  <c r="F180" i="1"/>
  <c r="G180" i="1"/>
  <c r="H180" i="1"/>
  <c r="I180" i="1"/>
  <c r="J180" i="1"/>
  <c r="K180" i="1"/>
  <c r="L180" i="1"/>
  <c r="M180" i="1"/>
  <c r="N180" i="1"/>
  <c r="O180" i="1"/>
  <c r="AD180" i="1"/>
  <c r="AE180" i="1"/>
  <c r="AF180" i="1"/>
  <c r="AK180" i="1" s="1"/>
  <c r="AQ180" i="1" s="1"/>
  <c r="AM180" i="1"/>
  <c r="AR180" i="1"/>
  <c r="AT180" i="1"/>
  <c r="AV180" i="1"/>
  <c r="AZ180" i="1"/>
  <c r="C182" i="1"/>
  <c r="D182" i="1"/>
  <c r="E182" i="1"/>
  <c r="F182" i="1"/>
  <c r="G182" i="1"/>
  <c r="H182" i="1"/>
  <c r="I182" i="1"/>
  <c r="J182" i="1"/>
  <c r="K182" i="1"/>
  <c r="L182" i="1"/>
  <c r="M182" i="1"/>
  <c r="N182" i="1"/>
  <c r="O182" i="1"/>
  <c r="AD182" i="1"/>
  <c r="AG182" i="1" s="1"/>
  <c r="AN182" i="1" s="1"/>
  <c r="AE182" i="1"/>
  <c r="AH182" i="1" s="1"/>
  <c r="AO182" i="1" s="1"/>
  <c r="AF182" i="1"/>
  <c r="AK182" i="1" s="1"/>
  <c r="AQ182" i="1" s="1"/>
  <c r="AM182" i="1"/>
  <c r="AR182" i="1"/>
  <c r="AT182" i="1"/>
  <c r="AV182" i="1"/>
  <c r="AZ182" i="1"/>
  <c r="C184" i="1"/>
  <c r="D184" i="1"/>
  <c r="E184" i="1"/>
  <c r="F184" i="1"/>
  <c r="G184" i="1"/>
  <c r="H184" i="1"/>
  <c r="I184" i="1"/>
  <c r="J184" i="1"/>
  <c r="K184" i="1"/>
  <c r="L184" i="1"/>
  <c r="M184" i="1"/>
  <c r="N184" i="1"/>
  <c r="O184" i="1"/>
  <c r="AD184" i="1"/>
  <c r="AE184" i="1"/>
  <c r="AF184" i="1"/>
  <c r="AM184" i="1"/>
  <c r="AR184" i="1"/>
  <c r="AT184" i="1"/>
  <c r="AV184" i="1"/>
  <c r="AZ184" i="1"/>
  <c r="C185" i="1"/>
  <c r="D185" i="1"/>
  <c r="E185" i="1"/>
  <c r="F185" i="1"/>
  <c r="G185" i="1"/>
  <c r="H185" i="1"/>
  <c r="I185" i="1"/>
  <c r="J185" i="1"/>
  <c r="K185" i="1"/>
  <c r="L185" i="1"/>
  <c r="M185" i="1"/>
  <c r="N185" i="1"/>
  <c r="O185" i="1"/>
  <c r="AD185" i="1"/>
  <c r="AG185" i="1" s="1"/>
  <c r="AN185" i="1" s="1"/>
  <c r="AE185" i="1"/>
  <c r="AH185" i="1" s="1"/>
  <c r="AO185" i="1" s="1"/>
  <c r="AF185" i="1"/>
  <c r="AK185" i="1" s="1"/>
  <c r="AQ185" i="1" s="1"/>
  <c r="AM185" i="1"/>
  <c r="AR185" i="1"/>
  <c r="AT185" i="1"/>
  <c r="AV185" i="1"/>
  <c r="AZ185" i="1"/>
  <c r="C186" i="1"/>
  <c r="D186" i="1"/>
  <c r="E186" i="1"/>
  <c r="F186" i="1"/>
  <c r="G186" i="1"/>
  <c r="H186" i="1"/>
  <c r="I186" i="1"/>
  <c r="J186" i="1"/>
  <c r="K186" i="1"/>
  <c r="L186" i="1"/>
  <c r="M186" i="1"/>
  <c r="N186" i="1"/>
  <c r="O186" i="1"/>
  <c r="AD186" i="1"/>
  <c r="AE186" i="1"/>
  <c r="AH186" i="1" s="1"/>
  <c r="AO186" i="1" s="1"/>
  <c r="AF186" i="1"/>
  <c r="AM186" i="1"/>
  <c r="AR186" i="1"/>
  <c r="AT186" i="1"/>
  <c r="AV186" i="1"/>
  <c r="AZ186" i="1"/>
  <c r="C187" i="1"/>
  <c r="D187" i="1"/>
  <c r="E187" i="1"/>
  <c r="F187" i="1"/>
  <c r="G187" i="1"/>
  <c r="H187" i="1"/>
  <c r="I187" i="1"/>
  <c r="J187" i="1"/>
  <c r="K187" i="1"/>
  <c r="L187" i="1"/>
  <c r="M187" i="1"/>
  <c r="N187" i="1"/>
  <c r="O187" i="1"/>
  <c r="AD187" i="1"/>
  <c r="AG187" i="1" s="1"/>
  <c r="AN187" i="1" s="1"/>
  <c r="AE187" i="1"/>
  <c r="AH187" i="1" s="1"/>
  <c r="AO187" i="1" s="1"/>
  <c r="AF187" i="1"/>
  <c r="AK187" i="1" s="1"/>
  <c r="AQ187" i="1" s="1"/>
  <c r="AM187" i="1"/>
  <c r="AR187" i="1"/>
  <c r="AT187" i="1"/>
  <c r="AV187" i="1"/>
  <c r="AZ187" i="1"/>
  <c r="C188" i="1"/>
  <c r="D188" i="1"/>
  <c r="E188" i="1"/>
  <c r="F188" i="1"/>
  <c r="G188" i="1"/>
  <c r="H188" i="1"/>
  <c r="I188" i="1"/>
  <c r="J188" i="1"/>
  <c r="K188" i="1"/>
  <c r="L188" i="1"/>
  <c r="M188" i="1"/>
  <c r="N188" i="1"/>
  <c r="O188" i="1"/>
  <c r="AD188" i="1"/>
  <c r="AH188" i="1"/>
  <c r="AO188" i="1" s="1"/>
  <c r="AF188" i="1"/>
  <c r="AM188" i="1"/>
  <c r="AR188" i="1"/>
  <c r="AT188" i="1"/>
  <c r="AV188" i="1"/>
  <c r="AZ188" i="1"/>
  <c r="C189" i="1"/>
  <c r="D189" i="1"/>
  <c r="E189" i="1"/>
  <c r="F189" i="1"/>
  <c r="G189" i="1"/>
  <c r="H189" i="1"/>
  <c r="I189" i="1"/>
  <c r="J189" i="1"/>
  <c r="K189" i="1"/>
  <c r="L189" i="1"/>
  <c r="M189" i="1"/>
  <c r="N189" i="1"/>
  <c r="O189" i="1"/>
  <c r="AD189" i="1"/>
  <c r="AG189" i="1" s="1"/>
  <c r="AN189" i="1" s="1"/>
  <c r="AE189" i="1"/>
  <c r="AH189" i="1" s="1"/>
  <c r="AO189" i="1" s="1"/>
  <c r="AF189" i="1"/>
  <c r="AK189" i="1" s="1"/>
  <c r="AQ189" i="1" s="1"/>
  <c r="AM189" i="1"/>
  <c r="AR189" i="1"/>
  <c r="AT189" i="1"/>
  <c r="AV189" i="1"/>
  <c r="AZ189" i="1"/>
  <c r="C190" i="1"/>
  <c r="D190" i="1"/>
  <c r="E190" i="1"/>
  <c r="F190" i="1"/>
  <c r="G190" i="1"/>
  <c r="H190" i="1"/>
  <c r="I190" i="1"/>
  <c r="J190" i="1"/>
  <c r="K190" i="1"/>
  <c r="L190" i="1"/>
  <c r="M190" i="1"/>
  <c r="N190" i="1"/>
  <c r="O190" i="1"/>
  <c r="AD190" i="1"/>
  <c r="AE190" i="1"/>
  <c r="AF190" i="1"/>
  <c r="AL190" i="1" s="1"/>
  <c r="AM190" i="1"/>
  <c r="AR190" i="1"/>
  <c r="AT190" i="1"/>
  <c r="AV190" i="1"/>
  <c r="AZ190" i="1"/>
  <c r="C191" i="1"/>
  <c r="D191" i="1"/>
  <c r="E191" i="1"/>
  <c r="F191" i="1"/>
  <c r="G191" i="1"/>
  <c r="H191" i="1"/>
  <c r="I191" i="1"/>
  <c r="J191" i="1"/>
  <c r="K191" i="1"/>
  <c r="L191" i="1"/>
  <c r="M191" i="1"/>
  <c r="N191" i="1"/>
  <c r="O191" i="1"/>
  <c r="AD191" i="1"/>
  <c r="AG191" i="1" s="1"/>
  <c r="AN191" i="1" s="1"/>
  <c r="AE191" i="1"/>
  <c r="AH191" i="1" s="1"/>
  <c r="AO191" i="1" s="1"/>
  <c r="AF191" i="1"/>
  <c r="AK191" i="1" s="1"/>
  <c r="AQ191" i="1" s="1"/>
  <c r="AM191" i="1"/>
  <c r="AR191" i="1"/>
  <c r="AT191" i="1"/>
  <c r="AV191" i="1"/>
  <c r="AZ191" i="1"/>
  <c r="C192" i="1"/>
  <c r="D192" i="1"/>
  <c r="E192" i="1"/>
  <c r="F192" i="1"/>
  <c r="G192" i="1"/>
  <c r="H192" i="1"/>
  <c r="I192" i="1"/>
  <c r="J192" i="1"/>
  <c r="K192" i="1"/>
  <c r="L192" i="1"/>
  <c r="M192" i="1"/>
  <c r="N192" i="1"/>
  <c r="O192" i="1"/>
  <c r="AD192" i="1"/>
  <c r="AE192" i="1"/>
  <c r="AF192" i="1"/>
  <c r="AL192" i="1" s="1"/>
  <c r="AM192" i="1"/>
  <c r="AR192" i="1"/>
  <c r="AT192" i="1"/>
  <c r="AV192" i="1"/>
  <c r="AZ192" i="1"/>
  <c r="C193" i="1"/>
  <c r="D193" i="1"/>
  <c r="E193" i="1"/>
  <c r="F193" i="1"/>
  <c r="G193" i="1"/>
  <c r="H193" i="1"/>
  <c r="I193" i="1"/>
  <c r="J193" i="1"/>
  <c r="K193" i="1"/>
  <c r="L193" i="1"/>
  <c r="M193" i="1"/>
  <c r="N193" i="1"/>
  <c r="O193" i="1"/>
  <c r="AD193" i="1"/>
  <c r="AG193" i="1" s="1"/>
  <c r="AN193" i="1" s="1"/>
  <c r="AE193" i="1"/>
  <c r="AH193" i="1" s="1"/>
  <c r="AO193" i="1" s="1"/>
  <c r="AF193" i="1"/>
  <c r="AK193" i="1" s="1"/>
  <c r="AQ193" i="1" s="1"/>
  <c r="AM193" i="1"/>
  <c r="AR193" i="1"/>
  <c r="AT193" i="1"/>
  <c r="AV193" i="1"/>
  <c r="AZ193" i="1"/>
  <c r="C194" i="1"/>
  <c r="D194" i="1"/>
  <c r="E194" i="1"/>
  <c r="F194" i="1"/>
  <c r="G194" i="1"/>
  <c r="H194" i="1"/>
  <c r="I194" i="1"/>
  <c r="J194" i="1"/>
  <c r="K194" i="1"/>
  <c r="L194" i="1"/>
  <c r="M194" i="1"/>
  <c r="N194" i="1"/>
  <c r="O194" i="1"/>
  <c r="AD194" i="1"/>
  <c r="AE194" i="1"/>
  <c r="AH194" i="1" s="1"/>
  <c r="AO194" i="1" s="1"/>
  <c r="AF194" i="1"/>
  <c r="AK194" i="1" s="1"/>
  <c r="AQ194" i="1" s="1"/>
  <c r="AM194" i="1"/>
  <c r="AR194" i="1"/>
  <c r="AT194" i="1"/>
  <c r="AV194" i="1"/>
  <c r="AZ194" i="1"/>
  <c r="C195" i="1"/>
  <c r="D195" i="1"/>
  <c r="E195" i="1"/>
  <c r="F195" i="1"/>
  <c r="G195" i="1"/>
  <c r="H195" i="1"/>
  <c r="I195" i="1"/>
  <c r="J195" i="1"/>
  <c r="K195" i="1"/>
  <c r="L195" i="1"/>
  <c r="M195" i="1"/>
  <c r="N195" i="1"/>
  <c r="O195" i="1"/>
  <c r="AD195" i="1"/>
  <c r="AG195" i="1" s="1"/>
  <c r="AN195" i="1" s="1"/>
  <c r="AE195" i="1"/>
  <c r="AJ195" i="1" s="1"/>
  <c r="AP195" i="1" s="1"/>
  <c r="AF195" i="1"/>
  <c r="AK195" i="1" s="1"/>
  <c r="AQ195" i="1" s="1"/>
  <c r="AM195" i="1"/>
  <c r="AR195" i="1"/>
  <c r="AT195" i="1"/>
  <c r="AV195" i="1"/>
  <c r="AZ195" i="1"/>
  <c r="C196" i="1"/>
  <c r="D196" i="1"/>
  <c r="E196" i="1"/>
  <c r="F196" i="1"/>
  <c r="G196" i="1"/>
  <c r="H196" i="1"/>
  <c r="I196" i="1"/>
  <c r="J196" i="1"/>
  <c r="K196" i="1"/>
  <c r="L196" i="1"/>
  <c r="M196" i="1"/>
  <c r="N196" i="1"/>
  <c r="O196" i="1"/>
  <c r="AD196" i="1"/>
  <c r="AE196" i="1"/>
  <c r="AF196" i="1"/>
  <c r="AI196" i="1" s="1"/>
  <c r="AM196" i="1"/>
  <c r="AR196" i="1"/>
  <c r="AT196" i="1"/>
  <c r="AV196" i="1"/>
  <c r="AZ196" i="1"/>
  <c r="C197" i="1"/>
  <c r="D197" i="1"/>
  <c r="E197" i="1"/>
  <c r="F197" i="1"/>
  <c r="G197" i="1"/>
  <c r="H197" i="1"/>
  <c r="I197" i="1"/>
  <c r="J197" i="1"/>
  <c r="K197" i="1"/>
  <c r="L197" i="1"/>
  <c r="M197" i="1"/>
  <c r="N197" i="1"/>
  <c r="O197" i="1"/>
  <c r="AD197" i="1"/>
  <c r="AG197" i="1" s="1"/>
  <c r="AN197" i="1" s="1"/>
  <c r="AE197" i="1"/>
  <c r="AJ197" i="1" s="1"/>
  <c r="AP197" i="1" s="1"/>
  <c r="AF197" i="1"/>
  <c r="AL197" i="1" s="1"/>
  <c r="AM197" i="1"/>
  <c r="AR197" i="1"/>
  <c r="AT197" i="1"/>
  <c r="AV197" i="1"/>
  <c r="AZ197" i="1"/>
  <c r="C198" i="1"/>
  <c r="D198" i="1"/>
  <c r="E198" i="1"/>
  <c r="F198" i="1"/>
  <c r="G198" i="1"/>
  <c r="H198" i="1"/>
  <c r="I198" i="1"/>
  <c r="J198" i="1"/>
  <c r="K198" i="1"/>
  <c r="L198" i="1"/>
  <c r="M198" i="1"/>
  <c r="N198" i="1"/>
  <c r="O198" i="1"/>
  <c r="AD198" i="1"/>
  <c r="AE198" i="1"/>
  <c r="AF198" i="1"/>
  <c r="AI198" i="1" s="1"/>
  <c r="AM198" i="1"/>
  <c r="AR198" i="1"/>
  <c r="AT198" i="1"/>
  <c r="AV198" i="1"/>
  <c r="AZ198" i="1"/>
  <c r="P199" i="1"/>
  <c r="Q199" i="1"/>
  <c r="R199" i="1"/>
  <c r="U199" i="1"/>
  <c r="U202" i="1" s="1"/>
  <c r="V199" i="1"/>
  <c r="V202" i="1" s="1"/>
  <c r="W199" i="1"/>
  <c r="W202" i="1" s="1"/>
  <c r="X199" i="1"/>
  <c r="X202" i="1" s="1"/>
  <c r="Z199" i="1"/>
  <c r="AA199" i="1"/>
  <c r="AB199" i="1"/>
  <c r="AC199" i="1"/>
  <c r="Z202" i="1"/>
  <c r="AC202" i="1"/>
  <c r="AA202" i="1"/>
  <c r="AB202" i="1"/>
  <c r="BA163" i="1" l="1"/>
  <c r="BA49" i="1"/>
  <c r="Z205" i="1"/>
  <c r="BA82" i="1"/>
  <c r="BB37" i="1"/>
  <c r="BA88" i="1"/>
  <c r="BC27" i="1"/>
  <c r="BB36" i="1"/>
  <c r="BE139" i="1"/>
  <c r="AL70" i="1"/>
  <c r="BB6" i="1"/>
  <c r="BB78" i="1"/>
  <c r="BB187" i="1"/>
  <c r="BB141" i="1"/>
  <c r="BC68" i="1"/>
  <c r="BE70" i="1"/>
  <c r="AI70" i="1"/>
  <c r="AB205" i="1"/>
  <c r="AH38" i="1"/>
  <c r="AO38" i="1" s="1"/>
  <c r="AH141" i="1"/>
  <c r="AO141" i="1" s="1"/>
  <c r="AA205" i="1"/>
  <c r="AC205" i="1"/>
  <c r="AJ148" i="1"/>
  <c r="AP148" i="1" s="1"/>
  <c r="AK100" i="1"/>
  <c r="AQ100" i="1" s="1"/>
  <c r="BE40" i="1"/>
  <c r="AL27" i="1"/>
  <c r="AK167" i="1"/>
  <c r="AQ167" i="1" s="1"/>
  <c r="AL74" i="1"/>
  <c r="BE62" i="1"/>
  <c r="BE25" i="1"/>
  <c r="AJ153" i="1"/>
  <c r="AP153" i="1" s="1"/>
  <c r="BC140" i="1"/>
  <c r="BC107" i="1"/>
  <c r="BE100" i="1"/>
  <c r="BE46" i="1"/>
  <c r="BE41" i="1"/>
  <c r="BE194" i="1"/>
  <c r="AJ187" i="1"/>
  <c r="AP187" i="1" s="1"/>
  <c r="AH130" i="1"/>
  <c r="AO130" i="1" s="1"/>
  <c r="BD92" i="1"/>
  <c r="AL52" i="1"/>
  <c r="BE23" i="1"/>
  <c r="BE16" i="1"/>
  <c r="AJ15" i="1"/>
  <c r="AP15" i="1" s="1"/>
  <c r="AK145" i="1"/>
  <c r="AQ145" i="1" s="1"/>
  <c r="AK140" i="1"/>
  <c r="AQ140" i="1" s="1"/>
  <c r="AI139" i="1"/>
  <c r="BB14" i="1"/>
  <c r="BB8" i="1"/>
  <c r="BC87" i="1"/>
  <c r="BB197" i="1"/>
  <c r="BE186" i="1"/>
  <c r="BC176" i="1"/>
  <c r="AK165" i="1"/>
  <c r="AQ165" i="1" s="1"/>
  <c r="BB161" i="1"/>
  <c r="BD159" i="1"/>
  <c r="AK134" i="1"/>
  <c r="AQ134" i="1" s="1"/>
  <c r="AI133" i="1"/>
  <c r="AK126" i="1"/>
  <c r="AQ126" i="1" s="1"/>
  <c r="BE125" i="1"/>
  <c r="BC115" i="1"/>
  <c r="AK107" i="1"/>
  <c r="AQ107" i="1" s="1"/>
  <c r="BD96" i="1"/>
  <c r="BC85" i="1"/>
  <c r="AJ28" i="1"/>
  <c r="AP28" i="1" s="1"/>
  <c r="Y199" i="1"/>
  <c r="Y202" i="1" s="1"/>
  <c r="BE172" i="1"/>
  <c r="AK171" i="1"/>
  <c r="AQ171" i="1" s="1"/>
  <c r="AJ165" i="1"/>
  <c r="AP165" i="1" s="1"/>
  <c r="BD63" i="1"/>
  <c r="BC52" i="1"/>
  <c r="AJ44" i="1"/>
  <c r="AP44" i="1" s="1"/>
  <c r="AK34" i="1"/>
  <c r="AQ34" i="1" s="1"/>
  <c r="BD28" i="1"/>
  <c r="AJ25" i="1"/>
  <c r="AP25" i="1" s="1"/>
  <c r="BB12" i="1"/>
  <c r="BB185" i="1"/>
  <c r="BB182" i="1"/>
  <c r="BD165" i="1"/>
  <c r="AK157" i="1"/>
  <c r="AQ157" i="1" s="1"/>
  <c r="BB136" i="1"/>
  <c r="AK118" i="1"/>
  <c r="AQ118" i="1" s="1"/>
  <c r="AI115" i="1"/>
  <c r="BC95" i="1"/>
  <c r="AJ92" i="1"/>
  <c r="AP92" i="1" s="1"/>
  <c r="AL85" i="1"/>
  <c r="AH14" i="1"/>
  <c r="AO14" i="1" s="1"/>
  <c r="AJ155" i="1"/>
  <c r="AP155" i="1" s="1"/>
  <c r="AL154" i="1"/>
  <c r="AL149" i="1"/>
  <c r="BB132" i="1"/>
  <c r="BD124" i="1"/>
  <c r="BC113" i="1"/>
  <c r="BC110" i="1"/>
  <c r="AL100" i="1"/>
  <c r="AK94" i="1"/>
  <c r="AQ94" i="1" s="1"/>
  <c r="AK86" i="1"/>
  <c r="AQ86" i="1" s="1"/>
  <c r="AI85" i="1"/>
  <c r="AI68" i="1"/>
  <c r="BC66" i="1"/>
  <c r="BC56" i="1"/>
  <c r="BD34" i="1"/>
  <c r="AJ34" i="1"/>
  <c r="AP34" i="1" s="1"/>
  <c r="BB32" i="1"/>
  <c r="BB9" i="1"/>
  <c r="AJ167" i="1"/>
  <c r="AP167" i="1" s="1"/>
  <c r="BE162" i="1"/>
  <c r="AH112" i="1"/>
  <c r="AO112" i="1" s="1"/>
  <c r="AJ95" i="1"/>
  <c r="AP95" i="1" s="1"/>
  <c r="AH68" i="1"/>
  <c r="AO68" i="1" s="1"/>
  <c r="AJ63" i="1"/>
  <c r="AP63" i="1" s="1"/>
  <c r="AJ59" i="1"/>
  <c r="AP59" i="1" s="1"/>
  <c r="AH58" i="1"/>
  <c r="AO58" i="1" s="1"/>
  <c r="AJ45" i="1"/>
  <c r="AP45" i="1" s="1"/>
  <c r="AK40" i="1"/>
  <c r="AQ40" i="1" s="1"/>
  <c r="AK28" i="1"/>
  <c r="AQ28" i="1" s="1"/>
  <c r="AL16" i="1"/>
  <c r="AJ6" i="1"/>
  <c r="AP6" i="1" s="1"/>
  <c r="AH197" i="1"/>
  <c r="AO197" i="1" s="1"/>
  <c r="BA197" i="1"/>
  <c r="BE196" i="1"/>
  <c r="BB192" i="1"/>
  <c r="BB167" i="1"/>
  <c r="BB155" i="1"/>
  <c r="BC154" i="1"/>
  <c r="BC144" i="1"/>
  <c r="BE137" i="1"/>
  <c r="AJ136" i="1"/>
  <c r="AP136" i="1" s="1"/>
  <c r="AK130" i="1"/>
  <c r="AQ130" i="1" s="1"/>
  <c r="BB126" i="1"/>
  <c r="AK122" i="1"/>
  <c r="AQ122" i="1" s="1"/>
  <c r="BA114" i="1"/>
  <c r="AI113" i="1"/>
  <c r="AK106" i="1"/>
  <c r="AQ106" i="1" s="1"/>
  <c r="BD59" i="1"/>
  <c r="BB58" i="1"/>
  <c r="BD57" i="1"/>
  <c r="BC48" i="1"/>
  <c r="AL46" i="1"/>
  <c r="AJ23" i="1"/>
  <c r="AP23" i="1" s="1"/>
  <c r="BD140" i="1"/>
  <c r="BB16" i="1"/>
  <c r="BD163" i="1"/>
  <c r="AH192" i="1"/>
  <c r="AO192" i="1" s="1"/>
  <c r="BC190" i="1"/>
  <c r="AJ185" i="1"/>
  <c r="AP185" i="1" s="1"/>
  <c r="AL180" i="1"/>
  <c r="AJ173" i="1"/>
  <c r="AP173" i="1" s="1"/>
  <c r="BB171" i="1"/>
  <c r="BE170" i="1"/>
  <c r="AK169" i="1"/>
  <c r="AQ169" i="1" s="1"/>
  <c r="BB165" i="1"/>
  <c r="AL162" i="1"/>
  <c r="BC160" i="1"/>
  <c r="BE154" i="1"/>
  <c r="BB153" i="1"/>
  <c r="AJ150" i="1"/>
  <c r="AP150" i="1" s="1"/>
  <c r="BD144" i="1"/>
  <c r="AL143" i="1"/>
  <c r="AI137" i="1"/>
  <c r="AI121" i="1"/>
  <c r="AJ120" i="1"/>
  <c r="AP120" i="1" s="1"/>
  <c r="BD118" i="1"/>
  <c r="AJ118" i="1"/>
  <c r="AP118" i="1" s="1"/>
  <c r="AL117" i="1"/>
  <c r="BE115" i="1"/>
  <c r="AL115" i="1"/>
  <c r="AK114" i="1"/>
  <c r="AQ114" i="1" s="1"/>
  <c r="BA110" i="1"/>
  <c r="AL104" i="1"/>
  <c r="BD104" i="1"/>
  <c r="AK96" i="1"/>
  <c r="AQ96" i="1" s="1"/>
  <c r="AL76" i="1"/>
  <c r="BC54" i="1"/>
  <c r="BD36" i="1"/>
  <c r="BE32" i="1"/>
  <c r="BD32" i="1"/>
  <c r="AK30" i="1"/>
  <c r="AQ30" i="1" s="1"/>
  <c r="BB26" i="1"/>
  <c r="AI25" i="1"/>
  <c r="BB23" i="1"/>
  <c r="BB13" i="1"/>
  <c r="BC194" i="1"/>
  <c r="AL194" i="1"/>
  <c r="BC180" i="1"/>
  <c r="AI180" i="1"/>
  <c r="BC168" i="1"/>
  <c r="AK163" i="1"/>
  <c r="AQ163" i="1" s="1"/>
  <c r="BE156" i="1"/>
  <c r="AL156" i="1"/>
  <c r="BE152" i="1"/>
  <c r="AL151" i="1"/>
  <c r="AL141" i="1"/>
  <c r="BE131" i="1"/>
  <c r="AL131" i="1"/>
  <c r="BC127" i="1"/>
  <c r="BB120" i="1"/>
  <c r="BB118" i="1"/>
  <c r="BC108" i="1"/>
  <c r="BE104" i="1"/>
  <c r="AK104" i="1"/>
  <c r="AQ104" i="1" s="1"/>
  <c r="AJ103" i="1"/>
  <c r="AP103" i="1" s="1"/>
  <c r="BB94" i="1"/>
  <c r="AJ77" i="1"/>
  <c r="AP77" i="1" s="1"/>
  <c r="AK76" i="1"/>
  <c r="AQ76" i="1" s="1"/>
  <c r="BC62" i="1"/>
  <c r="BC50" i="1"/>
  <c r="BC46" i="1"/>
  <c r="AJ42" i="1"/>
  <c r="AP42" i="1" s="1"/>
  <c r="AK36" i="1"/>
  <c r="AQ36" i="1" s="1"/>
  <c r="AK32" i="1"/>
  <c r="AQ32" i="1" s="1"/>
  <c r="BE21" i="1"/>
  <c r="BE18" i="1"/>
  <c r="AL18" i="1"/>
  <c r="AJ17" i="1"/>
  <c r="AP17" i="1" s="1"/>
  <c r="AJ8" i="1"/>
  <c r="AP8" i="1" s="1"/>
  <c r="BD6" i="1"/>
  <c r="AL196" i="1"/>
  <c r="BB194" i="1"/>
  <c r="AI194" i="1"/>
  <c r="BB176" i="1"/>
  <c r="AX199" i="1"/>
  <c r="BB173" i="1"/>
  <c r="BD169" i="1"/>
  <c r="AK159" i="1"/>
  <c r="AQ159" i="1" s="1"/>
  <c r="BC156" i="1"/>
  <c r="AI156" i="1"/>
  <c r="BD138" i="1"/>
  <c r="BD134" i="1"/>
  <c r="BC131" i="1"/>
  <c r="AI131" i="1"/>
  <c r="BD128" i="1"/>
  <c r="AJ126" i="1"/>
  <c r="AP126" i="1" s="1"/>
  <c r="BA126" i="1"/>
  <c r="BC121" i="1"/>
  <c r="BE117" i="1"/>
  <c r="AH104" i="1"/>
  <c r="AO104" i="1" s="1"/>
  <c r="AL98" i="1"/>
  <c r="AL94" i="1"/>
  <c r="AK88" i="1"/>
  <c r="AQ88" i="1" s="1"/>
  <c r="BD86" i="1"/>
  <c r="BA84" i="1"/>
  <c r="BC76" i="1"/>
  <c r="AL68" i="1"/>
  <c r="AL66" i="1"/>
  <c r="BC64" i="1"/>
  <c r="BB60" i="1"/>
  <c r="AL54" i="1"/>
  <c r="BE52" i="1"/>
  <c r="BA51" i="1"/>
  <c r="AK45" i="1"/>
  <c r="AQ45" i="1" s="1"/>
  <c r="AK44" i="1"/>
  <c r="AQ44" i="1" s="1"/>
  <c r="BA44" i="1"/>
  <c r="AJ36" i="1"/>
  <c r="AP36" i="1" s="1"/>
  <c r="BA32" i="1"/>
  <c r="AJ32" i="1"/>
  <c r="AP32" i="1" s="1"/>
  <c r="BD30" i="1"/>
  <c r="AJ22" i="1"/>
  <c r="AP22" i="1" s="1"/>
  <c r="BB18" i="1"/>
  <c r="AH18" i="1"/>
  <c r="AO18" i="1" s="1"/>
  <c r="BB198" i="1"/>
  <c r="F199" i="1"/>
  <c r="BA191" i="1"/>
  <c r="AM199" i="1"/>
  <c r="AH195" i="1"/>
  <c r="AO195" i="1" s="1"/>
  <c r="BE192" i="1"/>
  <c r="BD189" i="1"/>
  <c r="BA182" i="1"/>
  <c r="BE180" i="1"/>
  <c r="BB180" i="1"/>
  <c r="BB177" i="1"/>
  <c r="AH176" i="1"/>
  <c r="AO176" i="1" s="1"/>
  <c r="AJ175" i="1"/>
  <c r="AP175" i="1" s="1"/>
  <c r="AK173" i="1"/>
  <c r="AQ173" i="1" s="1"/>
  <c r="BC172" i="1"/>
  <c r="AI172" i="1"/>
  <c r="BB169" i="1"/>
  <c r="AI168" i="1"/>
  <c r="BE164" i="1"/>
  <c r="AL164" i="1"/>
  <c r="AH163" i="1"/>
  <c r="AO163" i="1" s="1"/>
  <c r="BA161" i="1"/>
  <c r="AH159" i="1"/>
  <c r="AO159" i="1" s="1"/>
  <c r="BB157" i="1"/>
  <c r="BA153" i="1"/>
  <c r="AK153" i="1"/>
  <c r="AQ153" i="1" s="1"/>
  <c r="BD153" i="1"/>
  <c r="BB152" i="1"/>
  <c r="AL147" i="1"/>
  <c r="AJ146" i="1"/>
  <c r="AP146" i="1" s="1"/>
  <c r="AL144" i="1"/>
  <c r="AJ140" i="1"/>
  <c r="AP140" i="1" s="1"/>
  <c r="BA136" i="1"/>
  <c r="AH134" i="1"/>
  <c r="AO134" i="1" s="1"/>
  <c r="BD126" i="1"/>
  <c r="BE123" i="1"/>
  <c r="AL123" i="1"/>
  <c r="BD116" i="1"/>
  <c r="AJ116" i="1"/>
  <c r="AP116" i="1" s="1"/>
  <c r="AJ114" i="1"/>
  <c r="AP114" i="1" s="1"/>
  <c r="BB112" i="1"/>
  <c r="BD112" i="1"/>
  <c r="AL108" i="1"/>
  <c r="BA107" i="1"/>
  <c r="AI92" i="1"/>
  <c r="BE92" i="1"/>
  <c r="AK92" i="1"/>
  <c r="AQ92" i="1" s="1"/>
  <c r="BB190" i="1"/>
  <c r="BB184" i="1"/>
  <c r="BD173" i="1"/>
  <c r="BA171" i="1"/>
  <c r="BD171" i="1"/>
  <c r="BD167" i="1"/>
  <c r="BC164" i="1"/>
  <c r="AI164" i="1"/>
  <c r="AG161" i="1"/>
  <c r="AN161" i="1" s="1"/>
  <c r="AI160" i="1"/>
  <c r="AJ144" i="1"/>
  <c r="AP144" i="1" s="1"/>
  <c r="BD142" i="1"/>
  <c r="AJ142" i="1"/>
  <c r="AP142" i="1" s="1"/>
  <c r="BC139" i="1"/>
  <c r="AL139" i="1"/>
  <c r="AK138" i="1"/>
  <c r="AQ138" i="1" s="1"/>
  <c r="BA138" i="1"/>
  <c r="AI135" i="1"/>
  <c r="BD132" i="1"/>
  <c r="AJ132" i="1"/>
  <c r="AP132" i="1" s="1"/>
  <c r="BB130" i="1"/>
  <c r="BB128" i="1"/>
  <c r="BA124" i="1"/>
  <c r="BC123" i="1"/>
  <c r="AI123" i="1"/>
  <c r="BD120" i="1"/>
  <c r="AK120" i="1"/>
  <c r="AQ120" i="1" s="1"/>
  <c r="AK116" i="1"/>
  <c r="AQ116" i="1" s="1"/>
  <c r="AL112" i="1"/>
  <c r="AK112" i="1"/>
  <c r="AQ112" i="1" s="1"/>
  <c r="BA111" i="1"/>
  <c r="BE195" i="1"/>
  <c r="AJ193" i="1"/>
  <c r="AP193" i="1" s="1"/>
  <c r="K199" i="1"/>
  <c r="BA167" i="1"/>
  <c r="BD122" i="1"/>
  <c r="AK109" i="1"/>
  <c r="AQ109" i="1" s="1"/>
  <c r="BC109" i="1"/>
  <c r="BE108" i="1"/>
  <c r="BB106" i="1"/>
  <c r="BB100" i="1"/>
  <c r="BD100" i="1"/>
  <c r="AH100" i="1"/>
  <c r="AO100" i="1" s="1"/>
  <c r="AJ100" i="1"/>
  <c r="AP100" i="1" s="1"/>
  <c r="AH198" i="1"/>
  <c r="AO198" i="1" s="1"/>
  <c r="BB196" i="1"/>
  <c r="BB195" i="1"/>
  <c r="BB193" i="1"/>
  <c r="BE190" i="1"/>
  <c r="AJ182" i="1"/>
  <c r="AP182" i="1" s="1"/>
  <c r="AJ179" i="1"/>
  <c r="AP179" i="1" s="1"/>
  <c r="BD177" i="1"/>
  <c r="AJ177" i="1"/>
  <c r="AP177" i="1" s="1"/>
  <c r="AL176" i="1"/>
  <c r="AL172" i="1"/>
  <c r="AH171" i="1"/>
  <c r="AO171" i="1" s="1"/>
  <c r="AL170" i="1"/>
  <c r="AJ169" i="1"/>
  <c r="AP169" i="1" s="1"/>
  <c r="BA169" i="1"/>
  <c r="BB163" i="1"/>
  <c r="AJ163" i="1"/>
  <c r="AP163" i="1" s="1"/>
  <c r="AK161" i="1"/>
  <c r="AQ161" i="1" s="1"/>
  <c r="BD161" i="1"/>
  <c r="BB159" i="1"/>
  <c r="BA159" i="1"/>
  <c r="BD157" i="1"/>
  <c r="AJ157" i="1"/>
  <c r="AP157" i="1" s="1"/>
  <c r="BA155" i="1"/>
  <c r="AK155" i="1"/>
  <c r="AQ155" i="1" s="1"/>
  <c r="BD155" i="1"/>
  <c r="AI154" i="1"/>
  <c r="BD151" i="1"/>
  <c r="AK151" i="1"/>
  <c r="AQ151" i="1" s="1"/>
  <c r="BB140" i="1"/>
  <c r="BB138" i="1"/>
  <c r="BD136" i="1"/>
  <c r="AK136" i="1"/>
  <c r="AQ136" i="1" s="1"/>
  <c r="BB134" i="1"/>
  <c r="BA134" i="1"/>
  <c r="AK128" i="1"/>
  <c r="AQ128" i="1" s="1"/>
  <c r="BA118" i="1"/>
  <c r="BB116" i="1"/>
  <c r="BA116" i="1"/>
  <c r="AI102" i="1"/>
  <c r="AK102" i="1"/>
  <c r="AQ102" i="1" s="1"/>
  <c r="AL102" i="1"/>
  <c r="AH91" i="1"/>
  <c r="AO91" i="1" s="1"/>
  <c r="AJ91" i="1"/>
  <c r="AP91" i="1" s="1"/>
  <c r="BC78" i="1"/>
  <c r="BC58" i="1"/>
  <c r="BA40" i="1"/>
  <c r="BB114" i="1"/>
  <c r="BE110" i="1"/>
  <c r="BA106" i="1"/>
  <c r="BB102" i="1"/>
  <c r="AJ99" i="1"/>
  <c r="AP99" i="1" s="1"/>
  <c r="AK98" i="1"/>
  <c r="AQ98" i="1" s="1"/>
  <c r="BE96" i="1"/>
  <c r="AH96" i="1"/>
  <c r="AO96" i="1" s="1"/>
  <c r="BB92" i="1"/>
  <c r="AJ90" i="1"/>
  <c r="AP90" i="1" s="1"/>
  <c r="BA86" i="1"/>
  <c r="AJ86" i="1"/>
  <c r="AP86" i="1" s="1"/>
  <c r="AJ84" i="1"/>
  <c r="AP84" i="1" s="1"/>
  <c r="AL80" i="1"/>
  <c r="BA75" i="1"/>
  <c r="BC74" i="1"/>
  <c r="BA73" i="1"/>
  <c r="BE72" i="1"/>
  <c r="AL72" i="1"/>
  <c r="BC70" i="1"/>
  <c r="BE68" i="1"/>
  <c r="BB66" i="1"/>
  <c r="AH66" i="1"/>
  <c r="AO66" i="1" s="1"/>
  <c r="AJ65" i="1"/>
  <c r="AP65" i="1" s="1"/>
  <c r="BE56" i="1"/>
  <c r="BE50" i="1"/>
  <c r="AL50" i="1"/>
  <c r="BE42" i="1"/>
  <c r="AJ40" i="1"/>
  <c r="AP40" i="1" s="1"/>
  <c r="AL39" i="1"/>
  <c r="BD37" i="1"/>
  <c r="BC37" i="1"/>
  <c r="BE36" i="1"/>
  <c r="AH36" i="1"/>
  <c r="AO36" i="1" s="1"/>
  <c r="BC33" i="1"/>
  <c r="AI33" i="1"/>
  <c r="AH32" i="1"/>
  <c r="AO32" i="1" s="1"/>
  <c r="BA30" i="1"/>
  <c r="AJ30" i="1"/>
  <c r="AP30" i="1" s="1"/>
  <c r="BA28" i="1"/>
  <c r="BD27" i="1"/>
  <c r="AJ27" i="1"/>
  <c r="AP27" i="1" s="1"/>
  <c r="AJ26" i="1"/>
  <c r="AP26" i="1" s="1"/>
  <c r="BD23" i="1"/>
  <c r="AJ20" i="1"/>
  <c r="AP20" i="1" s="1"/>
  <c r="AJ19" i="1"/>
  <c r="AP19" i="1" s="1"/>
  <c r="BB15" i="1"/>
  <c r="BD12" i="1"/>
  <c r="AJ10" i="1"/>
  <c r="AP10" i="1" s="1"/>
  <c r="AH9" i="1"/>
  <c r="AO9" i="1" s="1"/>
  <c r="BB104" i="1"/>
  <c r="BD88" i="1"/>
  <c r="AK83" i="1"/>
  <c r="AQ83" i="1" s="1"/>
  <c r="BA80" i="1"/>
  <c r="BD79" i="1"/>
  <c r="AJ79" i="1"/>
  <c r="AP79" i="1" s="1"/>
  <c r="AL78" i="1"/>
  <c r="BC72" i="1"/>
  <c r="AK72" i="1"/>
  <c r="AQ72" i="1" s="1"/>
  <c r="BD65" i="1"/>
  <c r="BE54" i="1"/>
  <c r="BC39" i="1"/>
  <c r="BA34" i="1"/>
  <c r="BC31" i="1"/>
  <c r="BC29" i="1"/>
  <c r="BD26" i="1"/>
  <c r="AH26" i="1"/>
  <c r="AO26" i="1" s="1"/>
  <c r="BD21" i="1"/>
  <c r="AJ21" i="1"/>
  <c r="AP21" i="1" s="1"/>
  <c r="BD16" i="1"/>
  <c r="BE14" i="1"/>
  <c r="AL14" i="1"/>
  <c r="AJ13" i="1"/>
  <c r="AP13" i="1" s="1"/>
  <c r="BD10" i="1"/>
  <c r="AJ104" i="1"/>
  <c r="AP104" i="1" s="1"/>
  <c r="BB98" i="1"/>
  <c r="AL96" i="1"/>
  <c r="BD90" i="1"/>
  <c r="BE89" i="1"/>
  <c r="BE87" i="1"/>
  <c r="AL87" i="1"/>
  <c r="BE83" i="1"/>
  <c r="AI83" i="1"/>
  <c r="BE81" i="1"/>
  <c r="AJ75" i="1"/>
  <c r="AP75" i="1" s="1"/>
  <c r="BB68" i="1"/>
  <c r="BE66" i="1"/>
  <c r="BE64" i="1"/>
  <c r="AJ57" i="1"/>
  <c r="AP57" i="1" s="1"/>
  <c r="BA53" i="1"/>
  <c r="BE48" i="1"/>
  <c r="AL48" i="1"/>
  <c r="AK42" i="1"/>
  <c r="AQ42" i="1" s="1"/>
  <c r="BA38" i="1"/>
  <c r="BB21" i="1"/>
  <c r="BE20" i="1"/>
  <c r="BE12" i="1"/>
  <c r="AL12" i="1"/>
  <c r="BB10" i="1"/>
  <c r="AK184" i="1"/>
  <c r="AQ184" i="1" s="1"/>
  <c r="AI184" i="1"/>
  <c r="AL184" i="1"/>
  <c r="BC184" i="1"/>
  <c r="AT199" i="1"/>
  <c r="AK188" i="1"/>
  <c r="AQ188" i="1" s="1"/>
  <c r="AI188" i="1"/>
  <c r="AL188" i="1"/>
  <c r="BC188" i="1"/>
  <c r="AK197" i="1"/>
  <c r="AQ197" i="1" s="1"/>
  <c r="AK192" i="1"/>
  <c r="AQ192" i="1" s="1"/>
  <c r="AI192" i="1"/>
  <c r="AJ191" i="1"/>
  <c r="AP191" i="1" s="1"/>
  <c r="AK190" i="1"/>
  <c r="AQ190" i="1" s="1"/>
  <c r="AI190" i="1"/>
  <c r="BB188" i="1"/>
  <c r="AK186" i="1"/>
  <c r="AQ186" i="1" s="1"/>
  <c r="AI186" i="1"/>
  <c r="AL186" i="1"/>
  <c r="BC186" i="1"/>
  <c r="J199" i="1"/>
  <c r="BE184" i="1"/>
  <c r="I199" i="1"/>
  <c r="BE188" i="1"/>
  <c r="BE198" i="1"/>
  <c r="AL198" i="1"/>
  <c r="BD196" i="1"/>
  <c r="AJ196" i="1"/>
  <c r="AP196" i="1" s="1"/>
  <c r="BA195" i="1"/>
  <c r="AE199" i="1"/>
  <c r="BD198" i="1"/>
  <c r="AJ198" i="1"/>
  <c r="AP198" i="1" s="1"/>
  <c r="BD197" i="1"/>
  <c r="AH196" i="1"/>
  <c r="AO196" i="1" s="1"/>
  <c r="BD195" i="1"/>
  <c r="BC192" i="1"/>
  <c r="BB191" i="1"/>
  <c r="BB189" i="1"/>
  <c r="AJ189" i="1"/>
  <c r="AP189" i="1" s="1"/>
  <c r="BB186" i="1"/>
  <c r="BB179" i="1"/>
  <c r="BE178" i="1"/>
  <c r="BE176" i="1"/>
  <c r="BB175" i="1"/>
  <c r="AR199" i="1"/>
  <c r="N199" i="1"/>
  <c r="BE174" i="1"/>
  <c r="M199" i="1"/>
  <c r="BA173" i="1"/>
  <c r="BC170" i="1"/>
  <c r="AI170" i="1"/>
  <c r="AH169" i="1"/>
  <c r="AO169" i="1" s="1"/>
  <c r="AG167" i="1"/>
  <c r="AN167" i="1" s="1"/>
  <c r="BA165" i="1"/>
  <c r="BC162" i="1"/>
  <c r="AI162" i="1"/>
  <c r="AH161" i="1"/>
  <c r="AO161" i="1" s="1"/>
  <c r="AG159" i="1"/>
  <c r="AN159" i="1" s="1"/>
  <c r="BA157" i="1"/>
  <c r="BC152" i="1"/>
  <c r="AL152" i="1"/>
  <c r="BB151" i="1"/>
  <c r="AJ151" i="1"/>
  <c r="AP151" i="1" s="1"/>
  <c r="BB149" i="1"/>
  <c r="AJ149" i="1"/>
  <c r="AP149" i="1" s="1"/>
  <c r="BB147" i="1"/>
  <c r="AJ147" i="1"/>
  <c r="AP147" i="1" s="1"/>
  <c r="BB145" i="1"/>
  <c r="AJ145" i="1"/>
  <c r="AP145" i="1" s="1"/>
  <c r="AH140" i="1"/>
  <c r="AO140" i="1" s="1"/>
  <c r="AH138" i="1"/>
  <c r="AO138" i="1" s="1"/>
  <c r="AG136" i="1"/>
  <c r="AN136" i="1" s="1"/>
  <c r="AG134" i="1"/>
  <c r="AN134" i="1" s="1"/>
  <c r="AK125" i="1"/>
  <c r="AQ125" i="1" s="1"/>
  <c r="AI125" i="1"/>
  <c r="BC125" i="1"/>
  <c r="AK124" i="1"/>
  <c r="AQ124" i="1" s="1"/>
  <c r="AG120" i="1"/>
  <c r="AN120" i="1" s="1"/>
  <c r="BA120" i="1"/>
  <c r="AD199" i="1"/>
  <c r="BC178" i="1"/>
  <c r="AL178" i="1"/>
  <c r="AV199" i="1"/>
  <c r="BC174" i="1"/>
  <c r="AL174" i="1"/>
  <c r="BE166" i="1"/>
  <c r="AL166" i="1"/>
  <c r="BE158" i="1"/>
  <c r="AL158" i="1"/>
  <c r="BB154" i="1"/>
  <c r="AI152" i="1"/>
  <c r="BB143" i="1"/>
  <c r="AJ143" i="1"/>
  <c r="AP143" i="1" s="1"/>
  <c r="BE141" i="1"/>
  <c r="AG138" i="1"/>
  <c r="AN138" i="1" s="1"/>
  <c r="BE135" i="1"/>
  <c r="BE133" i="1"/>
  <c r="BA132" i="1"/>
  <c r="AK132" i="1"/>
  <c r="AQ132" i="1" s="1"/>
  <c r="BE129" i="1"/>
  <c r="AL129" i="1"/>
  <c r="AH128" i="1"/>
  <c r="AO128" i="1" s="1"/>
  <c r="BA128" i="1"/>
  <c r="AJ124" i="1"/>
  <c r="AP124" i="1" s="1"/>
  <c r="BB122" i="1"/>
  <c r="AJ122" i="1"/>
  <c r="AP122" i="1" s="1"/>
  <c r="BA122" i="1"/>
  <c r="AG122" i="1"/>
  <c r="AN122" i="1" s="1"/>
  <c r="AH184" i="1"/>
  <c r="AO184" i="1" s="1"/>
  <c r="O199" i="1"/>
  <c r="G199" i="1"/>
  <c r="C199" i="1"/>
  <c r="BD179" i="1"/>
  <c r="BB178" i="1"/>
  <c r="AI178" i="1"/>
  <c r="AI176" i="1"/>
  <c r="AI174" i="1"/>
  <c r="BE168" i="1"/>
  <c r="AL168" i="1"/>
  <c r="BC166" i="1"/>
  <c r="AI166" i="1"/>
  <c r="BE160" i="1"/>
  <c r="AL160" i="1"/>
  <c r="BC158" i="1"/>
  <c r="AI158" i="1"/>
  <c r="AH152" i="1"/>
  <c r="AO152" i="1" s="1"/>
  <c r="BC150" i="1"/>
  <c r="BC148" i="1"/>
  <c r="BC146" i="1"/>
  <c r="BA141" i="1"/>
  <c r="BC137" i="1"/>
  <c r="AL137" i="1"/>
  <c r="BC135" i="1"/>
  <c r="AL135" i="1"/>
  <c r="BC133" i="1"/>
  <c r="AL133" i="1"/>
  <c r="BA130" i="1"/>
  <c r="BD130" i="1"/>
  <c r="BC129" i="1"/>
  <c r="AI129" i="1"/>
  <c r="BB124" i="1"/>
  <c r="AH122" i="1"/>
  <c r="AO122" i="1" s="1"/>
  <c r="E199" i="1"/>
  <c r="AK127" i="1"/>
  <c r="AQ127" i="1" s="1"/>
  <c r="AL127" i="1"/>
  <c r="BE127" i="1"/>
  <c r="AL125" i="1"/>
  <c r="BE119" i="1"/>
  <c r="AL119" i="1"/>
  <c r="BC117" i="1"/>
  <c r="AI117" i="1"/>
  <c r="AH116" i="1"/>
  <c r="AO116" i="1" s="1"/>
  <c r="BD114" i="1"/>
  <c r="AG114" i="1"/>
  <c r="AN114" i="1" s="1"/>
  <c r="BA112" i="1"/>
  <c r="BC111" i="1"/>
  <c r="AI111" i="1"/>
  <c r="AK110" i="1"/>
  <c r="AQ110" i="1" s="1"/>
  <c r="BB110" i="1"/>
  <c r="BA109" i="1"/>
  <c r="AI108" i="1"/>
  <c r="BA108" i="1"/>
  <c r="BE106" i="1"/>
  <c r="AJ106" i="1"/>
  <c r="AP106" i="1" s="1"/>
  <c r="BD103" i="1"/>
  <c r="BE102" i="1"/>
  <c r="AJ102" i="1"/>
  <c r="AP102" i="1" s="1"/>
  <c r="BD99" i="1"/>
  <c r="BE98" i="1"/>
  <c r="AJ98" i="1"/>
  <c r="AP98" i="1" s="1"/>
  <c r="BB96" i="1"/>
  <c r="BD95" i="1"/>
  <c r="BE94" i="1"/>
  <c r="AJ94" i="1"/>
  <c r="AP94" i="1" s="1"/>
  <c r="BD91" i="1"/>
  <c r="BE90" i="1"/>
  <c r="AK90" i="1"/>
  <c r="AQ90" i="1" s="1"/>
  <c r="BC89" i="1"/>
  <c r="AL89" i="1"/>
  <c r="AJ88" i="1"/>
  <c r="AP88" i="1" s="1"/>
  <c r="AK87" i="1"/>
  <c r="AQ87" i="1" s="1"/>
  <c r="BD82" i="1"/>
  <c r="AK82" i="1"/>
  <c r="AQ82" i="1" s="1"/>
  <c r="BC81" i="1"/>
  <c r="AL81" i="1"/>
  <c r="BE80" i="1"/>
  <c r="AK80" i="1"/>
  <c r="AQ80" i="1" s="1"/>
  <c r="AK78" i="1"/>
  <c r="AQ78" i="1" s="1"/>
  <c r="BE74" i="1"/>
  <c r="AI74" i="1"/>
  <c r="AH72" i="1"/>
  <c r="AO72" i="1" s="1"/>
  <c r="AH70" i="1"/>
  <c r="AO70" i="1" s="1"/>
  <c r="AJ69" i="1"/>
  <c r="AP69" i="1" s="1"/>
  <c r="BD67" i="1"/>
  <c r="AJ67" i="1"/>
  <c r="AP67" i="1" s="1"/>
  <c r="AJ61" i="1"/>
  <c r="AP61" i="1" s="1"/>
  <c r="AJ60" i="1"/>
  <c r="AP60" i="1" s="1"/>
  <c r="AH60" i="1"/>
  <c r="AO60" i="1" s="1"/>
  <c r="BD51" i="1"/>
  <c r="AH51" i="1"/>
  <c r="AO51" i="1" s="1"/>
  <c r="BD47" i="1"/>
  <c r="AH47" i="1"/>
  <c r="AO47" i="1" s="1"/>
  <c r="BA45" i="1"/>
  <c r="BD45" i="1"/>
  <c r="BE43" i="1"/>
  <c r="AL43" i="1"/>
  <c r="BC43" i="1"/>
  <c r="BD41" i="1"/>
  <c r="AJ41" i="1"/>
  <c r="AP41" i="1" s="1"/>
  <c r="BE121" i="1"/>
  <c r="AL121" i="1"/>
  <c r="BC119" i="1"/>
  <c r="AI119" i="1"/>
  <c r="BE113" i="1"/>
  <c r="AL113" i="1"/>
  <c r="AI110" i="1"/>
  <c r="BD106" i="1"/>
  <c r="AH106" i="1"/>
  <c r="AJ105" i="1"/>
  <c r="AP105" i="1" s="1"/>
  <c r="BD102" i="1"/>
  <c r="AH102" i="1"/>
  <c r="AO102" i="1" s="1"/>
  <c r="AJ101" i="1"/>
  <c r="AP101" i="1" s="1"/>
  <c r="BD98" i="1"/>
  <c r="AH98" i="1"/>
  <c r="AO98" i="1" s="1"/>
  <c r="AJ97" i="1"/>
  <c r="AP97" i="1" s="1"/>
  <c r="BD94" i="1"/>
  <c r="AH94" i="1"/>
  <c r="AO94" i="1" s="1"/>
  <c r="AJ93" i="1"/>
  <c r="AP93" i="1" s="1"/>
  <c r="BA90" i="1"/>
  <c r="AK89" i="1"/>
  <c r="AQ89" i="1" s="1"/>
  <c r="BE85" i="1"/>
  <c r="BD84" i="1"/>
  <c r="AK84" i="1"/>
  <c r="AQ84" i="1" s="1"/>
  <c r="BC83" i="1"/>
  <c r="AJ82" i="1"/>
  <c r="AP82" i="1" s="1"/>
  <c r="AK81" i="1"/>
  <c r="AQ81" i="1" s="1"/>
  <c r="BE78" i="1"/>
  <c r="AI78" i="1"/>
  <c r="BE76" i="1"/>
  <c r="BD75" i="1"/>
  <c r="AH74" i="1"/>
  <c r="AO74" i="1" s="1"/>
  <c r="AJ73" i="1"/>
  <c r="AP73" i="1" s="1"/>
  <c r="BB72" i="1"/>
  <c r="BD71" i="1"/>
  <c r="AJ71" i="1"/>
  <c r="AP71" i="1" s="1"/>
  <c r="BB70" i="1"/>
  <c r="BA69" i="1"/>
  <c r="BA67" i="1"/>
  <c r="AK66" i="1"/>
  <c r="AQ66" i="1" s="1"/>
  <c r="BB64" i="1"/>
  <c r="AH64" i="1"/>
  <c r="AO64" i="1" s="1"/>
  <c r="AK62" i="1"/>
  <c r="AQ62" i="1" s="1"/>
  <c r="AI62" i="1"/>
  <c r="BE58" i="1"/>
  <c r="AK56" i="1"/>
  <c r="AQ56" i="1" s="1"/>
  <c r="AI56" i="1"/>
  <c r="BD55" i="1"/>
  <c r="AJ55" i="1"/>
  <c r="AP55" i="1" s="1"/>
  <c r="AJ54" i="1"/>
  <c r="AP54" i="1" s="1"/>
  <c r="AH54" i="1"/>
  <c r="AO54" i="1" s="1"/>
  <c r="BB54" i="1"/>
  <c r="AJ51" i="1"/>
  <c r="AP51" i="1" s="1"/>
  <c r="AJ50" i="1"/>
  <c r="AP50" i="1" s="1"/>
  <c r="AH50" i="1"/>
  <c r="AO50" i="1" s="1"/>
  <c r="BB50" i="1"/>
  <c r="AJ47" i="1"/>
  <c r="AP47" i="1" s="1"/>
  <c r="AJ46" i="1"/>
  <c r="AP46" i="1" s="1"/>
  <c r="AH46" i="1"/>
  <c r="AO46" i="1" s="1"/>
  <c r="BB46" i="1"/>
  <c r="BB105" i="1"/>
  <c r="BD101" i="1"/>
  <c r="BD97" i="1"/>
  <c r="BD93" i="1"/>
  <c r="BB74" i="1"/>
  <c r="AK64" i="1"/>
  <c r="AQ64" i="1" s="1"/>
  <c r="AI64" i="1"/>
  <c r="AJ62" i="1"/>
  <c r="AP62" i="1" s="1"/>
  <c r="AH62" i="1"/>
  <c r="AO62" i="1" s="1"/>
  <c r="BB62" i="1"/>
  <c r="BC60" i="1"/>
  <c r="AJ56" i="1"/>
  <c r="AP56" i="1" s="1"/>
  <c r="AH56" i="1"/>
  <c r="AO56" i="1" s="1"/>
  <c r="BB56" i="1"/>
  <c r="BD53" i="1"/>
  <c r="AH53" i="1"/>
  <c r="AO53" i="1" s="1"/>
  <c r="BD49" i="1"/>
  <c r="AH49" i="1"/>
  <c r="AO49" i="1" s="1"/>
  <c r="AL38" i="1"/>
  <c r="BB108" i="1"/>
  <c r="AK60" i="1"/>
  <c r="AQ60" i="1" s="1"/>
  <c r="BE60" i="1"/>
  <c r="AI60" i="1"/>
  <c r="AK58" i="1"/>
  <c r="AQ58" i="1" s="1"/>
  <c r="AI58" i="1"/>
  <c r="AL58" i="1"/>
  <c r="AJ52" i="1"/>
  <c r="AP52" i="1" s="1"/>
  <c r="AH52" i="1"/>
  <c r="AO52" i="1" s="1"/>
  <c r="BB52" i="1"/>
  <c r="AJ48" i="1"/>
  <c r="AP48" i="1" s="1"/>
  <c r="AH48" i="1"/>
  <c r="AO48" i="1" s="1"/>
  <c r="BB48" i="1"/>
  <c r="AI54" i="1"/>
  <c r="AI52" i="1"/>
  <c r="AI50" i="1"/>
  <c r="AI48" i="1"/>
  <c r="AI46" i="1"/>
  <c r="BE44" i="1"/>
  <c r="BD43" i="1"/>
  <c r="BC41" i="1"/>
  <c r="AL41" i="1"/>
  <c r="BE39" i="1"/>
  <c r="BE38" i="1"/>
  <c r="BA36" i="1"/>
  <c r="AL36" i="1"/>
  <c r="BB34" i="1"/>
  <c r="AL32" i="1"/>
  <c r="AI31" i="1"/>
  <c r="AH30" i="1"/>
  <c r="AO30" i="1" s="1"/>
  <c r="BB28" i="1"/>
  <c r="AI27" i="1"/>
  <c r="BA26" i="1"/>
  <c r="AL20" i="1"/>
  <c r="BD18" i="1"/>
  <c r="BB17" i="1"/>
  <c r="AJ16" i="1"/>
  <c r="AP16" i="1" s="1"/>
  <c r="BD14" i="1"/>
  <c r="BD13" i="1"/>
  <c r="AJ12" i="1"/>
  <c r="AP12" i="1" s="1"/>
  <c r="AJ11" i="1"/>
  <c r="AP11" i="1" s="1"/>
  <c r="AL10" i="1"/>
  <c r="BE8" i="1"/>
  <c r="AJ7" i="1"/>
  <c r="AP7" i="1" s="1"/>
  <c r="AL6" i="1"/>
  <c r="BD39" i="1"/>
  <c r="BC35" i="1"/>
  <c r="AI35" i="1"/>
  <c r="BE30" i="1"/>
  <c r="AL30" i="1"/>
  <c r="AI29" i="1"/>
  <c r="BB27" i="1"/>
  <c r="AJ24" i="1"/>
  <c r="AP24" i="1" s="1"/>
  <c r="BE22" i="1"/>
  <c r="AH16" i="1"/>
  <c r="AO16" i="1" s="1"/>
  <c r="AH12" i="1"/>
  <c r="AO12" i="1" s="1"/>
  <c r="BD8" i="1"/>
  <c r="BB7" i="1"/>
  <c r="BA42" i="1"/>
  <c r="BE34" i="1"/>
  <c r="AL34" i="1"/>
  <c r="BE28" i="1"/>
  <c r="AL28" i="1"/>
  <c r="AL22" i="1"/>
  <c r="BE10" i="1"/>
  <c r="AL8" i="1"/>
  <c r="BE6" i="1"/>
  <c r="BC196" i="1"/>
  <c r="AJ194" i="1"/>
  <c r="AP194" i="1" s="1"/>
  <c r="BD194" i="1"/>
  <c r="BD193" i="1"/>
  <c r="AH190" i="1"/>
  <c r="AO190" i="1" s="1"/>
  <c r="AL189" i="1"/>
  <c r="BE189" i="1"/>
  <c r="AI189" i="1"/>
  <c r="BC189" i="1"/>
  <c r="AG188" i="1"/>
  <c r="AN188" i="1" s="1"/>
  <c r="BA188" i="1"/>
  <c r="BA187" i="1"/>
  <c r="AJ186" i="1"/>
  <c r="AP186" i="1" s="1"/>
  <c r="BD186" i="1"/>
  <c r="BD185" i="1"/>
  <c r="AH180" i="1"/>
  <c r="AO180" i="1" s="1"/>
  <c r="AL179" i="1"/>
  <c r="BE179" i="1"/>
  <c r="AI179" i="1"/>
  <c r="BC179" i="1"/>
  <c r="AG178" i="1"/>
  <c r="AN178" i="1" s="1"/>
  <c r="BA178" i="1"/>
  <c r="BA177" i="1"/>
  <c r="AJ176" i="1"/>
  <c r="AP176" i="1" s="1"/>
  <c r="BD176" i="1"/>
  <c r="BD175" i="1"/>
  <c r="AL193" i="1"/>
  <c r="BE193" i="1"/>
  <c r="AI193" i="1"/>
  <c r="BC193" i="1"/>
  <c r="AG192" i="1"/>
  <c r="AN192" i="1" s="1"/>
  <c r="BA192" i="1"/>
  <c r="AL185" i="1"/>
  <c r="BE185" i="1"/>
  <c r="AI185" i="1"/>
  <c r="BC185" i="1"/>
  <c r="AL175" i="1"/>
  <c r="BE175" i="1"/>
  <c r="AI175" i="1"/>
  <c r="BC175" i="1"/>
  <c r="AJ174" i="1"/>
  <c r="AP174" i="1" s="1"/>
  <c r="BD174" i="1"/>
  <c r="AH174" i="1"/>
  <c r="AO174" i="1" s="1"/>
  <c r="BB174" i="1"/>
  <c r="BC198" i="1"/>
  <c r="AZ199" i="1"/>
  <c r="AF199" i="1"/>
  <c r="AG198" i="1"/>
  <c r="AN198" i="1" s="1"/>
  <c r="BA198" i="1"/>
  <c r="AG196" i="1"/>
  <c r="AN196" i="1" s="1"/>
  <c r="BA196" i="1"/>
  <c r="AL195" i="1"/>
  <c r="AI195" i="1"/>
  <c r="BC195" i="1"/>
  <c r="AG194" i="1"/>
  <c r="AN194" i="1" s="1"/>
  <c r="BA194" i="1"/>
  <c r="BA193" i="1"/>
  <c r="AJ192" i="1"/>
  <c r="AP192" i="1" s="1"/>
  <c r="BD192" i="1"/>
  <c r="BD191" i="1"/>
  <c r="AL187" i="1"/>
  <c r="BE187" i="1"/>
  <c r="AI187" i="1"/>
  <c r="BC187" i="1"/>
  <c r="AG186" i="1"/>
  <c r="AN186" i="1" s="1"/>
  <c r="BA186" i="1"/>
  <c r="BA185" i="1"/>
  <c r="AJ184" i="1"/>
  <c r="AP184" i="1" s="1"/>
  <c r="BD184" i="1"/>
  <c r="BD182" i="1"/>
  <c r="AL177" i="1"/>
  <c r="BE177" i="1"/>
  <c r="AI177" i="1"/>
  <c r="BC177" i="1"/>
  <c r="AG176" i="1"/>
  <c r="AN176" i="1" s="1"/>
  <c r="BA176" i="1"/>
  <c r="BA175" i="1"/>
  <c r="AI197" i="1"/>
  <c r="BC197" i="1"/>
  <c r="AG184" i="1"/>
  <c r="AN184" i="1" s="1"/>
  <c r="BA184" i="1"/>
  <c r="AJ180" i="1"/>
  <c r="AP180" i="1" s="1"/>
  <c r="BD180" i="1"/>
  <c r="AJ190" i="1"/>
  <c r="AP190" i="1" s="1"/>
  <c r="BD190" i="1"/>
  <c r="AK198" i="1"/>
  <c r="AQ198" i="1" s="1"/>
  <c r="BE197" i="1"/>
  <c r="AK196" i="1"/>
  <c r="AQ196" i="1" s="1"/>
  <c r="AL191" i="1"/>
  <c r="BE191" i="1"/>
  <c r="AI191" i="1"/>
  <c r="BC191" i="1"/>
  <c r="AG190" i="1"/>
  <c r="AN190" i="1" s="1"/>
  <c r="BA190" i="1"/>
  <c r="BA189" i="1"/>
  <c r="AJ188" i="1"/>
  <c r="AP188" i="1" s="1"/>
  <c r="BD188" i="1"/>
  <c r="BD187" i="1"/>
  <c r="AL182" i="1"/>
  <c r="BE182" i="1"/>
  <c r="AI182" i="1"/>
  <c r="BC182" i="1"/>
  <c r="AG180" i="1"/>
  <c r="AN180" i="1" s="1"/>
  <c r="BA180" i="1"/>
  <c r="AJ178" i="1"/>
  <c r="AP178" i="1" s="1"/>
  <c r="BD178" i="1"/>
  <c r="L199" i="1"/>
  <c r="H199" i="1"/>
  <c r="D199" i="1"/>
  <c r="BA151" i="1"/>
  <c r="BD150" i="1"/>
  <c r="AK150" i="1"/>
  <c r="AQ150" i="1" s="1"/>
  <c r="BE149" i="1"/>
  <c r="BA149" i="1"/>
  <c r="BD148" i="1"/>
  <c r="AK148" i="1"/>
  <c r="AQ148" i="1" s="1"/>
  <c r="BE147" i="1"/>
  <c r="BA147" i="1"/>
  <c r="BD146" i="1"/>
  <c r="AK146" i="1"/>
  <c r="AQ146" i="1" s="1"/>
  <c r="BE145" i="1"/>
  <c r="BA145" i="1"/>
  <c r="AK144" i="1"/>
  <c r="AQ144" i="1" s="1"/>
  <c r="BE143" i="1"/>
  <c r="BA143" i="1"/>
  <c r="AK142" i="1"/>
  <c r="AQ142" i="1" s="1"/>
  <c r="AJ139" i="1"/>
  <c r="AP139" i="1" s="1"/>
  <c r="BD139" i="1"/>
  <c r="AJ137" i="1"/>
  <c r="AP137" i="1" s="1"/>
  <c r="BD137" i="1"/>
  <c r="AH137" i="1"/>
  <c r="AO137" i="1" s="1"/>
  <c r="BB137" i="1"/>
  <c r="BB172" i="1"/>
  <c r="AH172" i="1"/>
  <c r="AO172" i="1" s="1"/>
  <c r="BB170" i="1"/>
  <c r="AH170" i="1"/>
  <c r="AO170" i="1" s="1"/>
  <c r="BB168" i="1"/>
  <c r="AH168" i="1"/>
  <c r="AO168" i="1" s="1"/>
  <c r="BB166" i="1"/>
  <c r="AH166" i="1"/>
  <c r="AO166" i="1" s="1"/>
  <c r="BB164" i="1"/>
  <c r="AH164" i="1"/>
  <c r="AO164" i="1" s="1"/>
  <c r="BB162" i="1"/>
  <c r="AH162" i="1"/>
  <c r="AO162" i="1" s="1"/>
  <c r="BB160" i="1"/>
  <c r="AH160" i="1"/>
  <c r="AO160" i="1" s="1"/>
  <c r="BB158" i="1"/>
  <c r="AH158" i="1"/>
  <c r="AO158" i="1" s="1"/>
  <c r="BB156" i="1"/>
  <c r="AH156" i="1"/>
  <c r="AH154" i="1"/>
  <c r="BC142" i="1"/>
  <c r="AI140" i="1"/>
  <c r="AG139" i="1"/>
  <c r="AN139" i="1" s="1"/>
  <c r="BA139" i="1"/>
  <c r="AJ135" i="1"/>
  <c r="AP135" i="1" s="1"/>
  <c r="BD135" i="1"/>
  <c r="AH135" i="1"/>
  <c r="AO135" i="1" s="1"/>
  <c r="BB135" i="1"/>
  <c r="BA174" i="1"/>
  <c r="BC173" i="1"/>
  <c r="AI173" i="1"/>
  <c r="BA172" i="1"/>
  <c r="BC171" i="1"/>
  <c r="AI171" i="1"/>
  <c r="BA170" i="1"/>
  <c r="BC169" i="1"/>
  <c r="AI169" i="1"/>
  <c r="BA168" i="1"/>
  <c r="BC167" i="1"/>
  <c r="AI167" i="1"/>
  <c r="BA166" i="1"/>
  <c r="BC165" i="1"/>
  <c r="AI165" i="1"/>
  <c r="BA164" i="1"/>
  <c r="BC163" i="1"/>
  <c r="AI163" i="1"/>
  <c r="BA162" i="1"/>
  <c r="BC161" i="1"/>
  <c r="AI161" i="1"/>
  <c r="BA160" i="1"/>
  <c r="BC159" i="1"/>
  <c r="AI159" i="1"/>
  <c r="BA158" i="1"/>
  <c r="BC157" i="1"/>
  <c r="AI157" i="1"/>
  <c r="BC155" i="1"/>
  <c r="AI155" i="1"/>
  <c r="BC153" i="1"/>
  <c r="AI153" i="1"/>
  <c r="BA152" i="1"/>
  <c r="BC151" i="1"/>
  <c r="BB150" i="1"/>
  <c r="AI150" i="1"/>
  <c r="AG150" i="1"/>
  <c r="AN150" i="1" s="1"/>
  <c r="BA150" i="1"/>
  <c r="BD149" i="1"/>
  <c r="BB148" i="1"/>
  <c r="AI148" i="1"/>
  <c r="AG148" i="1"/>
  <c r="AN148" i="1" s="1"/>
  <c r="BA148" i="1"/>
  <c r="BD147" i="1"/>
  <c r="BB146" i="1"/>
  <c r="AI146" i="1"/>
  <c r="AG146" i="1"/>
  <c r="AN146" i="1" s="1"/>
  <c r="BA146" i="1"/>
  <c r="BD145" i="1"/>
  <c r="BB144" i="1"/>
  <c r="AI144" i="1"/>
  <c r="AG144" i="1"/>
  <c r="AN144" i="1" s="1"/>
  <c r="BA144" i="1"/>
  <c r="BD143" i="1"/>
  <c r="BB142" i="1"/>
  <c r="AI142" i="1"/>
  <c r="AG142" i="1"/>
  <c r="AN142" i="1" s="1"/>
  <c r="BA142" i="1"/>
  <c r="BD141" i="1"/>
  <c r="AH139" i="1"/>
  <c r="AO139" i="1" s="1"/>
  <c r="AJ133" i="1"/>
  <c r="AP133" i="1" s="1"/>
  <c r="BD133" i="1"/>
  <c r="AH133" i="1"/>
  <c r="AO133" i="1" s="1"/>
  <c r="BB133" i="1"/>
  <c r="BE173" i="1"/>
  <c r="BD172" i="1"/>
  <c r="BE171" i="1"/>
  <c r="BD170" i="1"/>
  <c r="BE169" i="1"/>
  <c r="BD168" i="1"/>
  <c r="BE167" i="1"/>
  <c r="BD166" i="1"/>
  <c r="BE165" i="1"/>
  <c r="BD164" i="1"/>
  <c r="BE163" i="1"/>
  <c r="BD162" i="1"/>
  <c r="BE161" i="1"/>
  <c r="BD160" i="1"/>
  <c r="BE159" i="1"/>
  <c r="BD158" i="1"/>
  <c r="BE157" i="1"/>
  <c r="BD156" i="1"/>
  <c r="BE155" i="1"/>
  <c r="BD154" i="1"/>
  <c r="BE153" i="1"/>
  <c r="BD152" i="1"/>
  <c r="BE151" i="1"/>
  <c r="BE150" i="1"/>
  <c r="AI149" i="1"/>
  <c r="BC149" i="1"/>
  <c r="BE148" i="1"/>
  <c r="AI147" i="1"/>
  <c r="BC147" i="1"/>
  <c r="BE146" i="1"/>
  <c r="AI145" i="1"/>
  <c r="BC145" i="1"/>
  <c r="BE144" i="1"/>
  <c r="AI143" i="1"/>
  <c r="BC143" i="1"/>
  <c r="BE142" i="1"/>
  <c r="AI141" i="1"/>
  <c r="BC141" i="1"/>
  <c r="BE140" i="1"/>
  <c r="BB139" i="1"/>
  <c r="AH109" i="1"/>
  <c r="AO109" i="1" s="1"/>
  <c r="BB109" i="1"/>
  <c r="AH107" i="1"/>
  <c r="AO107" i="1" s="1"/>
  <c r="BB107" i="1"/>
  <c r="AI105" i="1"/>
  <c r="BC105" i="1"/>
  <c r="AK105" i="1"/>
  <c r="AQ105" i="1" s="1"/>
  <c r="AL105" i="1"/>
  <c r="BE105" i="1"/>
  <c r="BB131" i="1"/>
  <c r="AH131" i="1"/>
  <c r="AO131" i="1" s="1"/>
  <c r="BB129" i="1"/>
  <c r="AH129" i="1"/>
  <c r="AO129" i="1" s="1"/>
  <c r="BB127" i="1"/>
  <c r="AH127" i="1"/>
  <c r="AO127" i="1" s="1"/>
  <c r="BB125" i="1"/>
  <c r="AH125" i="1"/>
  <c r="AO125" i="1" s="1"/>
  <c r="BB123" i="1"/>
  <c r="AH123" i="1"/>
  <c r="AO123" i="1" s="1"/>
  <c r="BB121" i="1"/>
  <c r="AH121" i="1"/>
  <c r="AO121" i="1" s="1"/>
  <c r="BB119" i="1"/>
  <c r="AH119" i="1"/>
  <c r="AO119" i="1" s="1"/>
  <c r="BB117" i="1"/>
  <c r="AH117" i="1"/>
  <c r="AO117" i="1" s="1"/>
  <c r="BB115" i="1"/>
  <c r="AH115" i="1"/>
  <c r="AO115" i="1" s="1"/>
  <c r="BB113" i="1"/>
  <c r="AH113" i="1"/>
  <c r="AO113" i="1" s="1"/>
  <c r="BE111" i="1"/>
  <c r="BB111" i="1"/>
  <c r="AL111" i="1"/>
  <c r="AH111" i="1"/>
  <c r="AO111" i="1" s="1"/>
  <c r="AG110" i="1"/>
  <c r="AN110" i="1" s="1"/>
  <c r="AG108" i="1"/>
  <c r="AN108" i="1" s="1"/>
  <c r="AG104" i="1"/>
  <c r="AN104" i="1" s="1"/>
  <c r="BA104" i="1"/>
  <c r="BC138" i="1"/>
  <c r="AI138" i="1"/>
  <c r="BA137" i="1"/>
  <c r="BC136" i="1"/>
  <c r="AI136" i="1"/>
  <c r="BA135" i="1"/>
  <c r="BC134" i="1"/>
  <c r="AI134" i="1"/>
  <c r="BA133" i="1"/>
  <c r="BC132" i="1"/>
  <c r="AI132" i="1"/>
  <c r="BA131" i="1"/>
  <c r="BC130" i="1"/>
  <c r="AI130" i="1"/>
  <c r="BA129" i="1"/>
  <c r="BC128" i="1"/>
  <c r="AI128" i="1"/>
  <c r="BA127" i="1"/>
  <c r="BC126" i="1"/>
  <c r="AI126" i="1"/>
  <c r="BA125" i="1"/>
  <c r="BC124" i="1"/>
  <c r="AI124" i="1"/>
  <c r="BA123" i="1"/>
  <c r="BC122" i="1"/>
  <c r="AI122" i="1"/>
  <c r="BA121" i="1"/>
  <c r="BC120" i="1"/>
  <c r="AI120" i="1"/>
  <c r="BA119" i="1"/>
  <c r="BC118" i="1"/>
  <c r="AI118" i="1"/>
  <c r="BA117" i="1"/>
  <c r="BC116" i="1"/>
  <c r="AI116" i="1"/>
  <c r="BA115" i="1"/>
  <c r="BC114" i="1"/>
  <c r="AI114" i="1"/>
  <c r="BA113" i="1"/>
  <c r="BC112" i="1"/>
  <c r="AI112" i="1"/>
  <c r="BC106" i="1"/>
  <c r="AL106" i="1"/>
  <c r="BE138" i="1"/>
  <c r="BE136" i="1"/>
  <c r="BE134" i="1"/>
  <c r="BE132" i="1"/>
  <c r="BD131" i="1"/>
  <c r="BE130" i="1"/>
  <c r="BD129" i="1"/>
  <c r="BE128" i="1"/>
  <c r="BD127" i="1"/>
  <c r="BE126" i="1"/>
  <c r="BD125" i="1"/>
  <c r="BE124" i="1"/>
  <c r="BD123" i="1"/>
  <c r="BE122" i="1"/>
  <c r="BD121" i="1"/>
  <c r="BE120" i="1"/>
  <c r="BD119" i="1"/>
  <c r="BE118" i="1"/>
  <c r="BD117" i="1"/>
  <c r="BE116" i="1"/>
  <c r="BD115" i="1"/>
  <c r="BE114" i="1"/>
  <c r="BD113" i="1"/>
  <c r="BE112" i="1"/>
  <c r="BD111" i="1"/>
  <c r="AJ110" i="1"/>
  <c r="AP110" i="1" s="1"/>
  <c r="BD110" i="1"/>
  <c r="BD109" i="1"/>
  <c r="AL109" i="1"/>
  <c r="BE109" i="1"/>
  <c r="AJ108" i="1"/>
  <c r="AP108" i="1" s="1"/>
  <c r="BD108" i="1"/>
  <c r="BD107" i="1"/>
  <c r="AL107" i="1"/>
  <c r="BE107" i="1"/>
  <c r="BD105" i="1"/>
  <c r="BE103" i="1"/>
  <c r="BB103" i="1"/>
  <c r="AL103" i="1"/>
  <c r="BE101" i="1"/>
  <c r="BB101" i="1"/>
  <c r="AL101" i="1"/>
  <c r="BE99" i="1"/>
  <c r="BB99" i="1"/>
  <c r="AL99" i="1"/>
  <c r="BE97" i="1"/>
  <c r="BB97" i="1"/>
  <c r="AL97" i="1"/>
  <c r="BE95" i="1"/>
  <c r="BB95" i="1"/>
  <c r="AL95" i="1"/>
  <c r="BE93" i="1"/>
  <c r="BB93" i="1"/>
  <c r="AL93" i="1"/>
  <c r="BE91" i="1"/>
  <c r="BB91" i="1"/>
  <c r="AL91" i="1"/>
  <c r="AI90" i="1"/>
  <c r="BA89" i="1"/>
  <c r="BC88" i="1"/>
  <c r="AI88" i="1"/>
  <c r="BA87" i="1"/>
  <c r="BC86" i="1"/>
  <c r="AI86" i="1"/>
  <c r="BA85" i="1"/>
  <c r="BC84" i="1"/>
  <c r="AI84" i="1"/>
  <c r="BA83" i="1"/>
  <c r="BC82" i="1"/>
  <c r="AI82" i="1"/>
  <c r="BA81" i="1"/>
  <c r="BC80" i="1"/>
  <c r="AK79" i="1"/>
  <c r="AQ79" i="1" s="1"/>
  <c r="AJ78" i="1"/>
  <c r="AP78" i="1" s="1"/>
  <c r="BD78" i="1"/>
  <c r="BD77" i="1"/>
  <c r="BB76" i="1"/>
  <c r="AG64" i="1"/>
  <c r="AN64" i="1" s="1"/>
  <c r="BA64" i="1"/>
  <c r="BA61" i="1"/>
  <c r="BB61" i="1"/>
  <c r="AK59" i="1"/>
  <c r="AQ59" i="1" s="1"/>
  <c r="AL59" i="1"/>
  <c r="BE59" i="1"/>
  <c r="AI59" i="1"/>
  <c r="BC59" i="1"/>
  <c r="AG56" i="1"/>
  <c r="AN56" i="1" s="1"/>
  <c r="BA56" i="1"/>
  <c r="BA105" i="1"/>
  <c r="BC104" i="1"/>
  <c r="BA103" i="1"/>
  <c r="AK103" i="1"/>
  <c r="AQ103" i="1" s="1"/>
  <c r="BC102" i="1"/>
  <c r="BA101" i="1"/>
  <c r="AK101" i="1"/>
  <c r="AQ101" i="1" s="1"/>
  <c r="BC100" i="1"/>
  <c r="BA99" i="1"/>
  <c r="AK99" i="1"/>
  <c r="AQ99" i="1" s="1"/>
  <c r="BC98" i="1"/>
  <c r="BA97" i="1"/>
  <c r="AK97" i="1"/>
  <c r="AQ97" i="1" s="1"/>
  <c r="BC96" i="1"/>
  <c r="BA95" i="1"/>
  <c r="AK95" i="1"/>
  <c r="AQ95" i="1" s="1"/>
  <c r="BC94" i="1"/>
  <c r="BA93" i="1"/>
  <c r="AK93" i="1"/>
  <c r="AQ93" i="1" s="1"/>
  <c r="BC92" i="1"/>
  <c r="BA91" i="1"/>
  <c r="AK91" i="1"/>
  <c r="AQ91" i="1" s="1"/>
  <c r="BC90" i="1"/>
  <c r="BD89" i="1"/>
  <c r="AJ89" i="1"/>
  <c r="AP89" i="1" s="1"/>
  <c r="BE88" i="1"/>
  <c r="BB88" i="1"/>
  <c r="BD87" i="1"/>
  <c r="AJ87" i="1"/>
  <c r="AP87" i="1" s="1"/>
  <c r="BE86" i="1"/>
  <c r="BB86" i="1"/>
  <c r="BD85" i="1"/>
  <c r="AJ85" i="1"/>
  <c r="AP85" i="1" s="1"/>
  <c r="BE84" i="1"/>
  <c r="BB84" i="1"/>
  <c r="BD83" i="1"/>
  <c r="AJ83" i="1"/>
  <c r="AP83" i="1" s="1"/>
  <c r="BE82" i="1"/>
  <c r="BB82" i="1"/>
  <c r="BD81" i="1"/>
  <c r="AJ81" i="1"/>
  <c r="AP81" i="1" s="1"/>
  <c r="BB80" i="1"/>
  <c r="AG78" i="1"/>
  <c r="AN78" i="1" s="1"/>
  <c r="BA78" i="1"/>
  <c r="BA77" i="1"/>
  <c r="AL77" i="1"/>
  <c r="BE77" i="1"/>
  <c r="AI77" i="1"/>
  <c r="BC77" i="1"/>
  <c r="AK75" i="1"/>
  <c r="AQ75" i="1" s="1"/>
  <c r="AL75" i="1"/>
  <c r="BE75" i="1"/>
  <c r="AI75" i="1"/>
  <c r="BC75" i="1"/>
  <c r="BD73" i="1"/>
  <c r="AG72" i="1"/>
  <c r="AN72" i="1" s="1"/>
  <c r="BA72" i="1"/>
  <c r="AK71" i="1"/>
  <c r="AQ71" i="1" s="1"/>
  <c r="AL71" i="1"/>
  <c r="BE71" i="1"/>
  <c r="AI71" i="1"/>
  <c r="BC71" i="1"/>
  <c r="BD69" i="1"/>
  <c r="AG68" i="1"/>
  <c r="AN68" i="1" s="1"/>
  <c r="BA68" i="1"/>
  <c r="AK67" i="1"/>
  <c r="AQ67" i="1" s="1"/>
  <c r="AL67" i="1"/>
  <c r="BE67" i="1"/>
  <c r="AI67" i="1"/>
  <c r="BC67" i="1"/>
  <c r="AK65" i="1"/>
  <c r="AQ65" i="1" s="1"/>
  <c r="AL65" i="1"/>
  <c r="BE65" i="1"/>
  <c r="AI65" i="1"/>
  <c r="BC65" i="1"/>
  <c r="AG62" i="1"/>
  <c r="AN62" i="1" s="1"/>
  <c r="BA62" i="1"/>
  <c r="BA59" i="1"/>
  <c r="BB59" i="1"/>
  <c r="AK57" i="1"/>
  <c r="AQ57" i="1" s="1"/>
  <c r="AL57" i="1"/>
  <c r="BE57" i="1"/>
  <c r="AI57" i="1"/>
  <c r="BC57" i="1"/>
  <c r="AJ76" i="1"/>
  <c r="AP76" i="1" s="1"/>
  <c r="BD76" i="1"/>
  <c r="BA65" i="1"/>
  <c r="BB65" i="1"/>
  <c r="AK63" i="1"/>
  <c r="AQ63" i="1" s="1"/>
  <c r="AL63" i="1"/>
  <c r="BE63" i="1"/>
  <c r="AI63" i="1"/>
  <c r="BC63" i="1"/>
  <c r="AG60" i="1"/>
  <c r="AN60" i="1" s="1"/>
  <c r="BA60" i="1"/>
  <c r="BA57" i="1"/>
  <c r="BB57" i="1"/>
  <c r="BC103" i="1"/>
  <c r="BA102" i="1"/>
  <c r="BC101" i="1"/>
  <c r="BA100" i="1"/>
  <c r="BC99" i="1"/>
  <c r="BA98" i="1"/>
  <c r="BC97" i="1"/>
  <c r="BA96" i="1"/>
  <c r="BA94" i="1"/>
  <c r="BC93" i="1"/>
  <c r="BA92" i="1"/>
  <c r="BC91" i="1"/>
  <c r="BB89" i="1"/>
  <c r="BB87" i="1"/>
  <c r="BB85" i="1"/>
  <c r="BB83" i="1"/>
  <c r="BB81" i="1"/>
  <c r="BD80" i="1"/>
  <c r="AH80" i="1"/>
  <c r="AO80" i="1" s="1"/>
  <c r="AL79" i="1"/>
  <c r="BE79" i="1"/>
  <c r="AI79" i="1"/>
  <c r="BC79" i="1"/>
  <c r="AG76" i="1"/>
  <c r="AN76" i="1" s="1"/>
  <c r="BA76" i="1"/>
  <c r="AG74" i="1"/>
  <c r="AN74" i="1" s="1"/>
  <c r="BA74" i="1"/>
  <c r="AK73" i="1"/>
  <c r="AQ73" i="1" s="1"/>
  <c r="AL73" i="1"/>
  <c r="BE73" i="1"/>
  <c r="AI73" i="1"/>
  <c r="BC73" i="1"/>
  <c r="AG70" i="1"/>
  <c r="AN70" i="1" s="1"/>
  <c r="BA70" i="1"/>
  <c r="AK69" i="1"/>
  <c r="AQ69" i="1" s="1"/>
  <c r="AL69" i="1"/>
  <c r="BE69" i="1"/>
  <c r="AI69" i="1"/>
  <c r="BC69" i="1"/>
  <c r="AG66" i="1"/>
  <c r="AN66" i="1" s="1"/>
  <c r="BA66" i="1"/>
  <c r="BA63" i="1"/>
  <c r="BB63" i="1"/>
  <c r="BD61" i="1"/>
  <c r="AK61" i="1"/>
  <c r="AQ61" i="1" s="1"/>
  <c r="AL61" i="1"/>
  <c r="BE61" i="1"/>
  <c r="AI61" i="1"/>
  <c r="BC61" i="1"/>
  <c r="AG58" i="1"/>
  <c r="AN58" i="1" s="1"/>
  <c r="BA58" i="1"/>
  <c r="BA55" i="1"/>
  <c r="BB55" i="1"/>
  <c r="AK37" i="1"/>
  <c r="AQ37" i="1" s="1"/>
  <c r="AL37" i="1"/>
  <c r="AJ35" i="1"/>
  <c r="AP35" i="1" s="1"/>
  <c r="BD35" i="1"/>
  <c r="AH35" i="1"/>
  <c r="AO35" i="1" s="1"/>
  <c r="BB35" i="1"/>
  <c r="AI26" i="1"/>
  <c r="BC26" i="1"/>
  <c r="AL26" i="1"/>
  <c r="BE26" i="1"/>
  <c r="BB24" i="1"/>
  <c r="BD24" i="1"/>
  <c r="BB19" i="1"/>
  <c r="BD19" i="1"/>
  <c r="BC55" i="1"/>
  <c r="AI55" i="1"/>
  <c r="BA54" i="1"/>
  <c r="BC53" i="1"/>
  <c r="AI53" i="1"/>
  <c r="BA52" i="1"/>
  <c r="BC51" i="1"/>
  <c r="AI51" i="1"/>
  <c r="BA50" i="1"/>
  <c r="BC49" i="1"/>
  <c r="AI49" i="1"/>
  <c r="BA48" i="1"/>
  <c r="BC47" i="1"/>
  <c r="AI47" i="1"/>
  <c r="BA46" i="1"/>
  <c r="BC45" i="1"/>
  <c r="AI45" i="1"/>
  <c r="BD44" i="1"/>
  <c r="AG44" i="1"/>
  <c r="AN44" i="1" s="1"/>
  <c r="BB43" i="1"/>
  <c r="AI43" i="1"/>
  <c r="AG43" i="1"/>
  <c r="AN43" i="1" s="1"/>
  <c r="BA43" i="1"/>
  <c r="BD42" i="1"/>
  <c r="AG42" i="1"/>
  <c r="AN42" i="1" s="1"/>
  <c r="BB41" i="1"/>
  <c r="AI41" i="1"/>
  <c r="AG41" i="1"/>
  <c r="AN41" i="1" s="1"/>
  <c r="BA41" i="1"/>
  <c r="BD40" i="1"/>
  <c r="AG40" i="1"/>
  <c r="AN40" i="1" s="1"/>
  <c r="BB39" i="1"/>
  <c r="AG39" i="1"/>
  <c r="AN39" i="1" s="1"/>
  <c r="BA39" i="1"/>
  <c r="BD38" i="1"/>
  <c r="AG38" i="1"/>
  <c r="AN38" i="1" s="1"/>
  <c r="AJ29" i="1"/>
  <c r="BD29" i="1"/>
  <c r="AH29" i="1"/>
  <c r="BB29" i="1"/>
  <c r="BB25" i="1"/>
  <c r="BD25" i="1"/>
  <c r="AI9" i="1"/>
  <c r="BC9" i="1"/>
  <c r="AK9" i="1"/>
  <c r="AQ9" i="1" s="1"/>
  <c r="AL9" i="1"/>
  <c r="BE9" i="1"/>
  <c r="BB79" i="1"/>
  <c r="BB77" i="1"/>
  <c r="BB75" i="1"/>
  <c r="BD74" i="1"/>
  <c r="BB73" i="1"/>
  <c r="BD72" i="1"/>
  <c r="BB71" i="1"/>
  <c r="BD70" i="1"/>
  <c r="BB69" i="1"/>
  <c r="BD68" i="1"/>
  <c r="BB67" i="1"/>
  <c r="BD66" i="1"/>
  <c r="BD64" i="1"/>
  <c r="BD62" i="1"/>
  <c r="BD60" i="1"/>
  <c r="BD58" i="1"/>
  <c r="BD56" i="1"/>
  <c r="BE55" i="1"/>
  <c r="AL55" i="1"/>
  <c r="BD54" i="1"/>
  <c r="BE53" i="1"/>
  <c r="BB53" i="1"/>
  <c r="AL53" i="1"/>
  <c r="BD52" i="1"/>
  <c r="BE51" i="1"/>
  <c r="BB51" i="1"/>
  <c r="AL51" i="1"/>
  <c r="BD50" i="1"/>
  <c r="BE49" i="1"/>
  <c r="BB49" i="1"/>
  <c r="AL49" i="1"/>
  <c r="BD48" i="1"/>
  <c r="BE47" i="1"/>
  <c r="BB47" i="1"/>
  <c r="AL47" i="1"/>
  <c r="BD46" i="1"/>
  <c r="BE45" i="1"/>
  <c r="BB45" i="1"/>
  <c r="BB44" i="1"/>
  <c r="AI44" i="1"/>
  <c r="BC44" i="1"/>
  <c r="AH43" i="1"/>
  <c r="AO43" i="1" s="1"/>
  <c r="BB42" i="1"/>
  <c r="AI42" i="1"/>
  <c r="BC42" i="1"/>
  <c r="AH41" i="1"/>
  <c r="AO41" i="1" s="1"/>
  <c r="BB40" i="1"/>
  <c r="AI40" i="1"/>
  <c r="BC40" i="1"/>
  <c r="AH39" i="1"/>
  <c r="AO39" i="1" s="1"/>
  <c r="BB38" i="1"/>
  <c r="AI38" i="1"/>
  <c r="BC38" i="1"/>
  <c r="BE37" i="1"/>
  <c r="AJ37" i="1"/>
  <c r="AP37" i="1" s="1"/>
  <c r="AJ31" i="1"/>
  <c r="AP31" i="1" s="1"/>
  <c r="BD31" i="1"/>
  <c r="AH31" i="1"/>
  <c r="AO31" i="1" s="1"/>
  <c r="BB31" i="1"/>
  <c r="BE24" i="1"/>
  <c r="BB20" i="1"/>
  <c r="BD20" i="1"/>
  <c r="AI17" i="1"/>
  <c r="BC17" i="1"/>
  <c r="AK17" i="1"/>
  <c r="AQ17" i="1" s="1"/>
  <c r="AL17" i="1"/>
  <c r="BE17" i="1"/>
  <c r="AG10" i="1"/>
  <c r="AN10" i="1" s="1"/>
  <c r="BA10" i="1"/>
  <c r="AK43" i="1"/>
  <c r="AQ43" i="1" s="1"/>
  <c r="AK41" i="1"/>
  <c r="AQ41" i="1" s="1"/>
  <c r="AK39" i="1"/>
  <c r="AQ39" i="1" s="1"/>
  <c r="AI37" i="1"/>
  <c r="AJ33" i="1"/>
  <c r="AP33" i="1" s="1"/>
  <c r="BD33" i="1"/>
  <c r="AH33" i="1"/>
  <c r="AO33" i="1" s="1"/>
  <c r="BB33" i="1"/>
  <c r="BB22" i="1"/>
  <c r="BD22" i="1"/>
  <c r="AG18" i="1"/>
  <c r="AN18" i="1" s="1"/>
  <c r="BA18" i="1"/>
  <c r="BB11" i="1"/>
  <c r="BD11" i="1"/>
  <c r="BE35" i="1"/>
  <c r="AL35" i="1"/>
  <c r="BE33" i="1"/>
  <c r="AL33" i="1"/>
  <c r="BE31" i="1"/>
  <c r="AL31" i="1"/>
  <c r="BE29" i="1"/>
  <c r="AL29" i="1"/>
  <c r="BE27" i="1"/>
  <c r="AK25" i="1"/>
  <c r="AQ25" i="1" s="1"/>
  <c r="AG24" i="1"/>
  <c r="AN24" i="1" s="1"/>
  <c r="BA24" i="1"/>
  <c r="AI23" i="1"/>
  <c r="BC23" i="1"/>
  <c r="AK23" i="1"/>
  <c r="AQ23" i="1" s="1"/>
  <c r="AG22" i="1"/>
  <c r="AN22" i="1" s="1"/>
  <c r="BA22" i="1"/>
  <c r="AI21" i="1"/>
  <c r="BC21" i="1"/>
  <c r="AK21" i="1"/>
  <c r="AQ21" i="1" s="1"/>
  <c r="AG20" i="1"/>
  <c r="AN20" i="1" s="1"/>
  <c r="BA20" i="1"/>
  <c r="AI19" i="1"/>
  <c r="BC19" i="1"/>
  <c r="AK19" i="1"/>
  <c r="AQ19" i="1" s="1"/>
  <c r="AL19" i="1"/>
  <c r="BE19" i="1"/>
  <c r="BD15" i="1"/>
  <c r="AG12" i="1"/>
  <c r="AN12" i="1" s="1"/>
  <c r="BA12" i="1"/>
  <c r="AI11" i="1"/>
  <c r="BC11" i="1"/>
  <c r="AK11" i="1"/>
  <c r="AQ11" i="1" s="1"/>
  <c r="AL11" i="1"/>
  <c r="BE11" i="1"/>
  <c r="BD7" i="1"/>
  <c r="BA37" i="1"/>
  <c r="BC36" i="1"/>
  <c r="BA35" i="1"/>
  <c r="BC34" i="1"/>
  <c r="BA33" i="1"/>
  <c r="BC32" i="1"/>
  <c r="BA31" i="1"/>
  <c r="BC30" i="1"/>
  <c r="BA29" i="1"/>
  <c r="BC28" i="1"/>
  <c r="BA27" i="1"/>
  <c r="BC25" i="1"/>
  <c r="AL23" i="1"/>
  <c r="AL21" i="1"/>
  <c r="BD17" i="1"/>
  <c r="AG14" i="1"/>
  <c r="AN14" i="1" s="1"/>
  <c r="BA14" i="1"/>
  <c r="AI13" i="1"/>
  <c r="BC13" i="1"/>
  <c r="AK13" i="1"/>
  <c r="AQ13" i="1" s="1"/>
  <c r="AL13" i="1"/>
  <c r="BE13" i="1"/>
  <c r="BD9" i="1"/>
  <c r="AG25" i="1"/>
  <c r="AN25" i="1" s="1"/>
  <c r="BA25" i="1"/>
  <c r="AK24" i="1"/>
  <c r="AQ24" i="1" s="1"/>
  <c r="AI24" i="1"/>
  <c r="BC24" i="1"/>
  <c r="AG23" i="1"/>
  <c r="AN23" i="1" s="1"/>
  <c r="BA23" i="1"/>
  <c r="AK22" i="1"/>
  <c r="AQ22" i="1" s="1"/>
  <c r="AI22" i="1"/>
  <c r="BC22" i="1"/>
  <c r="AG21" i="1"/>
  <c r="AN21" i="1" s="1"/>
  <c r="BA21" i="1"/>
  <c r="AK20" i="1"/>
  <c r="AQ20" i="1" s="1"/>
  <c r="AI20" i="1"/>
  <c r="BC20" i="1"/>
  <c r="AG16" i="1"/>
  <c r="AN16" i="1" s="1"/>
  <c r="BA16" i="1"/>
  <c r="AI15" i="1"/>
  <c r="BC15" i="1"/>
  <c r="AK15" i="1"/>
  <c r="AQ15" i="1" s="1"/>
  <c r="AL15" i="1"/>
  <c r="BE15" i="1"/>
  <c r="AG8" i="1"/>
  <c r="BA8" i="1"/>
  <c r="AI7" i="1"/>
  <c r="BC7" i="1"/>
  <c r="AK7" i="1"/>
  <c r="AL7" i="1"/>
  <c r="BE7" i="1"/>
  <c r="BA19" i="1"/>
  <c r="BC18" i="1"/>
  <c r="AI18" i="1"/>
  <c r="BA17" i="1"/>
  <c r="BC16" i="1"/>
  <c r="AI16" i="1"/>
  <c r="BA15" i="1"/>
  <c r="BC14" i="1"/>
  <c r="AI14" i="1"/>
  <c r="BA13" i="1"/>
  <c r="BC12" i="1"/>
  <c r="AI12" i="1"/>
  <c r="BA11" i="1"/>
  <c r="BC10" i="1"/>
  <c r="AI10" i="1"/>
  <c r="BA9" i="1"/>
  <c r="BC8" i="1"/>
  <c r="AI8" i="1"/>
  <c r="BA7" i="1"/>
  <c r="BC6" i="1"/>
  <c r="AI6" i="1"/>
  <c r="BA6" i="1"/>
  <c r="AF201" i="1" l="1"/>
  <c r="X204" i="1"/>
  <c r="AF205" i="1"/>
  <c r="AD205" i="1"/>
  <c r="AE205" i="1"/>
  <c r="AL199" i="1"/>
  <c r="BB199" i="1"/>
  <c r="AO29" i="1"/>
  <c r="AO199" i="1" s="1"/>
  <c r="AH199" i="1"/>
  <c r="AI199" i="1"/>
  <c r="AQ7" i="1"/>
  <c r="AQ199" i="1" s="1"/>
  <c r="AK199" i="1"/>
  <c r="AN8" i="1"/>
  <c r="AN199" i="1" s="1"/>
  <c r="AG199" i="1"/>
  <c r="BD199" i="1"/>
  <c r="BA199" i="1"/>
  <c r="BC199" i="1"/>
  <c r="BE199" i="1"/>
  <c r="AP29" i="1"/>
  <c r="AP199" i="1" s="1"/>
  <c r="AJ199" i="1"/>
  <c r="AQ201" i="1" l="1"/>
  <c r="BE205" i="1"/>
  <c r="AJ205" i="1"/>
  <c r="AG205" i="1"/>
  <c r="AI205" i="1"/>
  <c r="AL205" i="1"/>
  <c r="AH205" i="1"/>
  <c r="AK205" i="1"/>
  <c r="BA205" i="1"/>
  <c r="BD205" i="1"/>
  <c r="BB205" i="1"/>
  <c r="BC205" i="1"/>
  <c r="AZ205" i="1"/>
  <c r="AP205" i="1" l="1"/>
  <c r="AN205" i="1"/>
  <c r="AQ205" i="1"/>
  <c r="AO205" i="1"/>
  <c r="BD201"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<sst xmlns="http://schemas.openxmlformats.org/spreadsheetml/2006/main" count="7180" uniqueCount="1645">
  <si>
    <t>T 90-1-FSA "System NovoFire" bzw. T 90-1-RS-FSA "System NovoFire" bzw.</t>
  </si>
  <si>
    <t>T 90-2-FSA "System NovoFire" bzw. T 90-2-RS-FSA "System NovoFire"</t>
  </si>
  <si>
    <t>Novoferm GmbH</t>
  </si>
  <si>
    <t>46459 Rees</t>
  </si>
  <si>
    <t>Z-6.20-1836</t>
  </si>
  <si>
    <t>Z: 27.08.2019</t>
  </si>
  <si>
    <t>G: 02.11.2022</t>
  </si>
  <si>
    <t>T 30-1-FSA "Typ 4" bzw. T 30-1-RS-FSA "Typ 4" bzw.</t>
  </si>
  <si>
    <t>T 30-2-FSA "Typ 4" bzw. T 30-2-RS-FSA "Typ 4"</t>
  </si>
  <si>
    <t>Herholz Vertrieb GmbH &amp; Co. KG</t>
  </si>
  <si>
    <t>Eichenallee 82-88</t>
  </si>
  <si>
    <t>48683 Ahaus</t>
  </si>
  <si>
    <t>Z-6.20-1838</t>
  </si>
  <si>
    <t>Z: 16.07.2018</t>
  </si>
  <si>
    <t>V: 05.09.2019</t>
  </si>
  <si>
    <t>T 60-1-FSA "HE 611" bzw. T 60-1-RS-FSA "HE 611" bzw.</t>
  </si>
  <si>
    <t>T 60-2-FSA "HE 621" bzw. T 60-2-RS-FSA "HE 621"</t>
  </si>
  <si>
    <t>66625 Nohfelden</t>
  </si>
  <si>
    <t>Z-6.20-1839</t>
  </si>
  <si>
    <t>Z: 27.01.2020</t>
  </si>
  <si>
    <t>T 30-1-FSA "Typ 5" bzw. T 30-1-RS-FSA "Typ 5" bzw.</t>
  </si>
  <si>
    <t>T 30-2-FSA "Typ 5" bzw. T 30-2-RS-FSA "Typ 5"</t>
  </si>
  <si>
    <t>Z-6.20-1840</t>
  </si>
  <si>
    <t>Z: 30.10.2019</t>
  </si>
  <si>
    <t>T 30-1-FSA "Typ 3" bzw. T 30-1-RS-FSA "Typ 3"</t>
  </si>
  <si>
    <t>Z-6.20-1842</t>
  </si>
  <si>
    <t>T 30-1-FSA "System NovoFire" bzw.</t>
  </si>
  <si>
    <t>T 30-1-RS-FSA "System NovoFire" bzw.</t>
  </si>
  <si>
    <t>T 30-2-FSA "System NovoFire" bzw.</t>
  </si>
  <si>
    <t>T 30-2-RS-FSA "System NovoFire"</t>
  </si>
  <si>
    <t>Z-6.20-1845</t>
  </si>
  <si>
    <t>Z: 08.10.2019</t>
  </si>
  <si>
    <t>T 90-1-FSA "Bertsch 90" bzw. T 90-2-FSA "Bertsch 90/2"</t>
  </si>
  <si>
    <t>Bimbach 13</t>
  </si>
  <si>
    <t>97357 Prichsenstadt</t>
  </si>
  <si>
    <t>Z-6.20-1846</t>
  </si>
  <si>
    <t>Z: 26.11.2018</t>
  </si>
  <si>
    <t>V: 15.10.2019</t>
  </si>
  <si>
    <t>T 60-1-FSA "Quadro" bzw. T 60-1-RS-FSA "Quadro"</t>
  </si>
  <si>
    <t>Gewerbeallee 17</t>
  </si>
  <si>
    <t>04821 Brandis</t>
  </si>
  <si>
    <t>Z-6.20-1852</t>
  </si>
  <si>
    <t>Z: 26.08.2019</t>
  </si>
  <si>
    <t>T 90-1-FSA "Firestop T90" bzw.</t>
  </si>
  <si>
    <t>T 90-1-RS-FSA "Firestop T90" bzw.</t>
  </si>
  <si>
    <t>T 90-2-FSA "Firestop T90" bzw.</t>
  </si>
  <si>
    <t>T 90-2-RS-FSA "Firestop T90"</t>
  </si>
  <si>
    <t>33609 Bielefeld</t>
  </si>
  <si>
    <t>Z-6.20-1853</t>
  </si>
  <si>
    <t>Z: 21.02.2020</t>
  </si>
  <si>
    <t>G: 02.03.2021</t>
  </si>
  <si>
    <t>T 90-1-FSA "TorTec" bzw. T 90-1-RS-FSA "TorTec" bzw.</t>
  </si>
  <si>
    <t>T 90-2-FSA "TorTec" bzw. T 90-2-RS-FSA "TorTec"</t>
  </si>
  <si>
    <t>TORTEC Brandschutztor GmbH</t>
  </si>
  <si>
    <t>Imling 10</t>
  </si>
  <si>
    <t>4902 WOLFSEGG</t>
  </si>
  <si>
    <t>Z-6.20-1858</t>
  </si>
  <si>
    <t>Z: 12.07.2018</t>
  </si>
  <si>
    <t>V: 01.11.2019</t>
  </si>
  <si>
    <t>T 30-1-FSA "forster fuego light" bzw.</t>
  </si>
  <si>
    <t>T 30-1-RS-FSA "forster fuego light" bzw.</t>
  </si>
  <si>
    <t>T 30-2-FSA "forster fuego light" bzw.</t>
  </si>
  <si>
    <t>T 30-2-RS-FSA "forster fuego light"</t>
  </si>
  <si>
    <t>Forster Profilsysteme AG</t>
  </si>
  <si>
    <t>Amriswilerstrasse 50</t>
  </si>
  <si>
    <t>9320 ARBON</t>
  </si>
  <si>
    <t>SCHWEIZ</t>
  </si>
  <si>
    <t>Z-6.20-1873</t>
  </si>
  <si>
    <t>Z: 25.10.2019</t>
  </si>
  <si>
    <t>T 30-1-FSA "TorTec" bzw. T 30-1-RS-FSA "TorTec" bzw.</t>
  </si>
  <si>
    <t>T 30-2-FSA "TorTec" bzw. T 30-2-RS-FSA "TorTec"</t>
  </si>
  <si>
    <t>4902 Wolfsegg</t>
  </si>
  <si>
    <t>Z-6.20-1875</t>
  </si>
  <si>
    <t>Z: 01.11.2019</t>
  </si>
  <si>
    <t>T 30-1-FSA "KF 50/KF 57" bzw. T 30-1-RS-FSA "KF 50/KF 57" bzw.</t>
  </si>
  <si>
    <t>T 30-2-FSA "KF 50/KF 57" bzw. T 30-2-RS-FSA "KF 50/KF 57"</t>
  </si>
  <si>
    <t>Steinbach 5</t>
  </si>
  <si>
    <t>91555 Feuchtwangen</t>
  </si>
  <si>
    <t>Z-6.20-1876</t>
  </si>
  <si>
    <t>V: 27.09.2019</t>
  </si>
  <si>
    <t>T 90-1-FSA "aluflam TK 90" bzw. T 90-1-RS-FSA "aluflam TK 90" bzw.</t>
  </si>
  <si>
    <t>T 90-2-FSA "aluflam TK 90" bzw. T 90-2-RS-FSA "aluflam TK 90" bzw.</t>
  </si>
  <si>
    <t>T 90-1-FSA "aluflam TK 90 P" bzw. T 90-1-RS-FSA "aluflam TK 90 P" bzw.</t>
  </si>
  <si>
    <t>T 90-2-FSA "aluflam TK 90 P" bzw. T 90-2-RS-FSA "aluflam TK 90 P"</t>
  </si>
  <si>
    <t>aluflam GmbH</t>
  </si>
  <si>
    <t>Am Bahnhof 6</t>
  </si>
  <si>
    <t>Z-6.20-1877</t>
  </si>
  <si>
    <t>Z: 28.04.2020</t>
  </si>
  <si>
    <t>T 30-1-FSA "40-E" bzw. T 30-1-RS-FSA "40-E" bzw.</t>
  </si>
  <si>
    <t>T 30-2-FSA "40-E" bzw. T 30-2-RS-FSA "40-E"</t>
  </si>
  <si>
    <t>WESTAG &amp; GETALIT AG</t>
  </si>
  <si>
    <t>Hellweg 15</t>
  </si>
  <si>
    <t>Z-6.20-1878</t>
  </si>
  <si>
    <t>T 30-1-FSA "H/I" bzw. T 30-1-RS-FSA "H/I" bzw.</t>
  </si>
  <si>
    <t>T 30-2-FSA "L/M" bzw. T 30-2-RS-FSA "L/M"</t>
  </si>
  <si>
    <t>Lindner Aktiengesellschaft</t>
  </si>
  <si>
    <t>94424 Arnstorf</t>
  </si>
  <si>
    <t>Z-6.20-1879</t>
  </si>
  <si>
    <t>T 30-1-FSA "UT431" bzw. T 30-1-RS-FSA "UT431" bzw.</t>
  </si>
  <si>
    <t>T 30-1-FSA "US431" bzw. T 30-1-RS-FSA "US431"</t>
  </si>
  <si>
    <t>DOMOFERM Export GmbH</t>
  </si>
  <si>
    <t>Sonnenweg 1</t>
  </si>
  <si>
    <t>Z-6.20-1880</t>
  </si>
  <si>
    <t>Z: 28.08.2019</t>
  </si>
  <si>
    <t>T 90-1-FSA "forster fuego light" bzw.</t>
  </si>
  <si>
    <t>T 90-1-RS-FSA "forster fuego light" bzw.</t>
  </si>
  <si>
    <t>T 90-2-FSA "forster fuego light" bzw.</t>
  </si>
  <si>
    <t>T 90-2-RS-FSA "forster fuego light"</t>
  </si>
  <si>
    <t>Z-6.20-1881</t>
  </si>
  <si>
    <t>Z-6.20-1888</t>
  </si>
  <si>
    <t>Z: 18.10.2019</t>
  </si>
  <si>
    <t>T 30-1-FSA "GARANT Typ 30-1" bzw.</t>
  </si>
  <si>
    <t>T 30-1-RS-FSA "GARANT Typ 30-1-RD"</t>
  </si>
  <si>
    <t>99334 Amt Wachsenburg</t>
  </si>
  <si>
    <t>Z-6.20-1892</t>
  </si>
  <si>
    <t>Z: 11.10.2019</t>
  </si>
  <si>
    <t>T 30-1-FSA "Typ GRT-1" bzw. T 30-1-RS-FSA "Typ GRT-1" bzw.</t>
  </si>
  <si>
    <t>T 30-2-FSA "Typ GRT-2" bzw. T 30-2-RS-FSA "Typ GRT-2"</t>
  </si>
  <si>
    <t>TPO HOLZ-SYSTEME GmbH</t>
  </si>
  <si>
    <t>91578 Leutershausen</t>
  </si>
  <si>
    <t>Z-6.20-1897</t>
  </si>
  <si>
    <t>Z: 29.10.2019</t>
  </si>
  <si>
    <t>T 30-1-FSA "HE 311" bzw. T-30-1-RS-FSA "HE 311" bzw.</t>
  </si>
  <si>
    <t>T 30-2-FSA "HE 321" bzw. T-30-2-RS-FSA "HE 321"</t>
  </si>
  <si>
    <t>In der Bruchwiese 2</t>
  </si>
  <si>
    <t>Z-6.20-1898</t>
  </si>
  <si>
    <t>Z: 31.05.2019</t>
  </si>
  <si>
    <t>V: 01.10.2019</t>
  </si>
  <si>
    <t>T 30-1-FSA "Biffar 23-F" bzw. T 30-1-RS-FSA "Biffar 23-RSF"</t>
  </si>
  <si>
    <t>Biffar GmbH</t>
  </si>
  <si>
    <t>In den Seewiesen</t>
  </si>
  <si>
    <t>67480 Edenkoben</t>
  </si>
  <si>
    <t>Z-6.20-1899</t>
  </si>
  <si>
    <t>T 60-1-FSA "Teckentrup 62" bzw. T 60-1-RS-FSA "Teckentrup 62" bzw.</t>
  </si>
  <si>
    <t>T 60-2-FSA "Teckentrup 62" bzw. T 60-2-RS-FSA "Teckentrup 62"</t>
  </si>
  <si>
    <t>Teckentrup GmbH &amp; Co. KG</t>
  </si>
  <si>
    <t>Z-6.20-1910</t>
  </si>
  <si>
    <t>Z: 07.10.2019</t>
  </si>
  <si>
    <t>T 30-1-FSA "Typ ST-1" bzw. T 30-1-RS-FSA "Typ ST-1" bzw.</t>
  </si>
  <si>
    <t>T 30-2-FSA "Typ ST-2" bzw. T 30-2-RS-FSA "Typ ST-2"</t>
  </si>
  <si>
    <t>Z-6.20-1912</t>
  </si>
  <si>
    <t>T 90-1-FSA "Typ70" bzw. T 90-1-RS-FSA "Typ70" bzw.</t>
  </si>
  <si>
    <t>T 90-2-FSA "Typ70" bzw. T 90-2-RS-FSA "Typ70"</t>
  </si>
  <si>
    <t>JELD-WEN Deutschland GmbH &amp; Co. KG</t>
  </si>
  <si>
    <t>86732 Oettingen</t>
  </si>
  <si>
    <t>Z-6.20-1916</t>
  </si>
  <si>
    <t>Z: 27.09.2019</t>
  </si>
  <si>
    <t>T 30-1-FSA "SD 137" bzw. T 30-1-RS-FSA "SD 137" bzw.</t>
  </si>
  <si>
    <t>T 30-2-FSA "SD 237" bzw. T 30-2-RS-FSA "SD 237"</t>
  </si>
  <si>
    <t>Neuer Weg 15</t>
  </si>
  <si>
    <t>74736 Hardheim</t>
  </si>
  <si>
    <t>Z-6.20-1917</t>
  </si>
  <si>
    <t>T 30-1-FSA "neuform-Typ BASIC" bzw.</t>
  </si>
  <si>
    <t>T 30-1-RS-FSA "neuform-Typ BASIC" bzw.</t>
  </si>
  <si>
    <t>T 30-2-FSA "neuform-Typ BASIC" bzw.</t>
  </si>
  <si>
    <t>T 30-2-RS-FSA "neuform-Typ BASIC"</t>
  </si>
  <si>
    <t>Hans Glock GmbH &amp; Co. KG</t>
  </si>
  <si>
    <t>71729 Erdmannhausen</t>
  </si>
  <si>
    <t>Z-6.20-1918</t>
  </si>
  <si>
    <t>T 90-1-FSA "Novoferm-Riexinger Typ N9" bzw.</t>
  </si>
  <si>
    <t>T 90-1-RS-FSA "Novoferm-Riexinger Typ N9" bzw.</t>
  </si>
  <si>
    <t>T 90-1-FSA "Novoferm-Riexinger Typ N19" bzw.</t>
  </si>
  <si>
    <t>T 90-1-RS-FSA "Novoferm-Riexinger Typ N19" bzw.</t>
  </si>
  <si>
    <t>T 90-2-FSA "Novoferm-Riexinger Typ N29" bzw.</t>
  </si>
  <si>
    <t>T 90-2-RS-FSA "Novoferm-Riexinger Typ N29"</t>
  </si>
  <si>
    <t>74336 Brackenheim</t>
  </si>
  <si>
    <t>Z-6.20-1919</t>
  </si>
  <si>
    <t>T 30-1-FSA "heroal D 82 FP" bzw.</t>
  </si>
  <si>
    <t>T 30-1-RS-FSA "heroal D 82 FP" bzw.</t>
  </si>
  <si>
    <t>T 30-2-FSA "heroal D 82 FP" bzw.</t>
  </si>
  <si>
    <t>T 30-2-RS-FSA "heroal D 82 FP"</t>
  </si>
  <si>
    <t>heroal - Johann Henkenjohann</t>
  </si>
  <si>
    <t>GmbH &amp; Co. KG</t>
  </si>
  <si>
    <t>33415 Verl</t>
  </si>
  <si>
    <t>Z-6.20-1920</t>
  </si>
  <si>
    <t>Z: 09.10.2019</t>
  </si>
  <si>
    <t>T 30-1-FSA "Teckentrup 62" bzw. T 30-1-RS-FSA "Teckentrup 62" bzw.</t>
  </si>
  <si>
    <t>T 30-2-FSA "Teckentrup 62" bzw. T 30-2-RS-FSA "Teckentrup 62" bzw.</t>
  </si>
  <si>
    <t>T 30-1-FSA "Teckentrup 62 ST" bzw. T 30-1-RS-FSA "Teckentrup 62 ST" bzw.</t>
  </si>
  <si>
    <t>T 30-2-FSA "Teckentrup 62 ST"</t>
  </si>
  <si>
    <t>Z-6.20-1923</t>
  </si>
  <si>
    <t>Z: 16.10.2019</t>
  </si>
  <si>
    <t>T 90-FSA "BTS - T 90" bzw.</t>
  </si>
  <si>
    <t>T 90-FSA "KTS - T 90" bzw.</t>
  </si>
  <si>
    <t>T 90-FSA "GTS - T 90"</t>
  </si>
  <si>
    <t>Torlit GmbH</t>
  </si>
  <si>
    <t>Am Ellerbach 2</t>
  </si>
  <si>
    <t>38871 Ilsenburg</t>
  </si>
  <si>
    <t>Z-6.20-1924</t>
  </si>
  <si>
    <t>Z: 06.01.2020</t>
  </si>
  <si>
    <t>T 30-1-FSA "H 3" bzw. T 30-1-RS-FSA "H 3" bzw.</t>
  </si>
  <si>
    <t>T 30-2-FSA "H 3" bzw. T 30-2-RS-FSA "H 3"</t>
  </si>
  <si>
    <t>66629 Freisen</t>
  </si>
  <si>
    <t>Z-6.20-1929</t>
  </si>
  <si>
    <t>T 30-1-FSA "65" bzw. T 30-1-RS-FSA "65" bzw.</t>
  </si>
  <si>
    <t>T 30-2-FSA "65" bzw. T 30-2-RS-FSA "65"</t>
  </si>
  <si>
    <t>Z-6.20-1931</t>
  </si>
  <si>
    <t>Neuhaus 3</t>
  </si>
  <si>
    <t>84539 Ampfing</t>
  </si>
  <si>
    <t>Z-6.20-1933</t>
  </si>
  <si>
    <t>Z-6.20-1934</t>
  </si>
  <si>
    <t>E: 16.04.2020</t>
  </si>
  <si>
    <t>T 90-1-FSA "Herholz 9" bzw. T 90-1-RS-FSA "Herholz 9" bzw.</t>
  </si>
  <si>
    <t>T 90-2-FSA "Herholz 9" bzw. T 90-2-RS-FSA "Herholz 9"</t>
  </si>
  <si>
    <t>Z-6.20-1935</t>
  </si>
  <si>
    <t>Z: 16.03.2020</t>
  </si>
  <si>
    <t>T 30-1-FSA "ST 301-1" bzw. T 30-1-RS-FSA "STR 301-1" bzw.</t>
  </si>
  <si>
    <t>T 30-2-FSA "ST 301-2" bzw. T 30-2-RS-FSA "STR 301-2"</t>
  </si>
  <si>
    <t>Sturm GmbH</t>
  </si>
  <si>
    <t>Niederland 155</t>
  </si>
  <si>
    <t>5091 Unken</t>
  </si>
  <si>
    <t>Z-6.20-1936</t>
  </si>
  <si>
    <t>Z: 31.07.2018</t>
  </si>
  <si>
    <t>T 90-1-FSA "SCHWARZE-S1-G" bzw.</t>
  </si>
  <si>
    <t>T 90-1-RS-FSA "SCHWARZE-S1-G" bzw.</t>
  </si>
  <si>
    <t>T 90-2-FSA "SCHWARZE-S1-G" bzw.</t>
  </si>
  <si>
    <t>T 90-2-RS-FSA "SCHWARZE-S1-G"</t>
  </si>
  <si>
    <t>DMW Schwarze GmbH &amp; Co.</t>
  </si>
  <si>
    <t>Industrietore KG</t>
  </si>
  <si>
    <t>33649 Bielefeld</t>
  </si>
  <si>
    <t>Z-6.20-1940</t>
  </si>
  <si>
    <t>T 30-1-FSA "neuform-Typ SONIC" bzw.</t>
  </si>
  <si>
    <t>T 30-1-RS-FSA "neuform-Typ SONIC" bzw.</t>
  </si>
  <si>
    <t>T 30-2-FSA "neuform-Typ SONIC" bzw.</t>
  </si>
  <si>
    <t>T 30-2-RS-FSA "neuform-Typ SONIC"</t>
  </si>
  <si>
    <t>Z-6.20-1941</t>
  </si>
  <si>
    <t>T 30-1-FSA "PROMAGLAS-SR" bzw.</t>
  </si>
  <si>
    <t>T 30-1-RS-FSA "PROMAGLAS-SR" bzw.</t>
  </si>
  <si>
    <t>T 30-2-FSA "PROMAGLAS-SR" bzw.</t>
  </si>
  <si>
    <t>T 30-2-RS-FSA "PROMAGLAS-SR"</t>
  </si>
  <si>
    <t>Etex Building Performance GmbH</t>
  </si>
  <si>
    <t>Scheifenkamp 16</t>
  </si>
  <si>
    <t>40878 Ratingen</t>
  </si>
  <si>
    <t>Z-6.20-1942</t>
  </si>
  <si>
    <t>Z: 17.10.2019</t>
  </si>
  <si>
    <t>T 30-1-FSA "neuform-Typ EXTRA" bzw.</t>
  </si>
  <si>
    <t>T 30-1-RS-FSA "neuform-Typ EXTRA" bzw.</t>
  </si>
  <si>
    <t>T 30-2-FSA "neuform-Typ EXTRA" bzw.</t>
  </si>
  <si>
    <t>T 30-2-RS-FSA "neuform-Typ EXTRA"</t>
  </si>
  <si>
    <t>Z-6.20-1943</t>
  </si>
  <si>
    <t>T 60-1-FSA "Form-Brandschutztur Typ 21N"</t>
  </si>
  <si>
    <t>Z-6.20-1946</t>
  </si>
  <si>
    <t>Z-6.20-1947</t>
  </si>
  <si>
    <t>T 30-1-FSA "KT - T30" bzw. T 30-1-RS-FSA "KT - T30" bzw.</t>
  </si>
  <si>
    <t>T 30-1-FSA "GT - T30" bzw. T 30-1-RS-FSA "GT - T30"</t>
  </si>
  <si>
    <t>Z-6.20-1949</t>
  </si>
  <si>
    <t>Z: 04.10.2019</t>
  </si>
  <si>
    <t>T 90-1-FSA "SCHWARZE-S1" bzw.</t>
  </si>
  <si>
    <t>T 90-1-RS-FSA "SCHWARZE-S1" bzw.</t>
  </si>
  <si>
    <t>T 90-2-FSA "SCHWARZE-S1" bzw.</t>
  </si>
  <si>
    <t>T 90-2-RS-FSA "SCHWARZE-S1"</t>
  </si>
  <si>
    <t>Z-6.20-1950</t>
  </si>
  <si>
    <t>T 30-1-FSA "Typ70" bzw. T 30-1-RS-FSA "Typ70" bzw.</t>
  </si>
  <si>
    <t>T 30-2-FSA "Typ70" bzw. T 30-2-RS-FSA "Typ70"</t>
  </si>
  <si>
    <t>Z-6.20-1952</t>
  </si>
  <si>
    <t>T 30-1-FSA "System Diaplan" bzw.</t>
  </si>
  <si>
    <t>T 30-1-RS-FSA "System Diaplan" bzw.</t>
  </si>
  <si>
    <t>T 30-2-FSA "System Diaplan" bzw.</t>
  </si>
  <si>
    <t>T 30-2-RS-FSA "System Diaplan"</t>
  </si>
  <si>
    <t>diaplan</t>
  </si>
  <si>
    <t>Innenausbau GesmbH</t>
  </si>
  <si>
    <t>83395 Freilassing</t>
  </si>
  <si>
    <t>Z-6.20-1953</t>
  </si>
  <si>
    <t>T 30-1-FSA "aluflam TK 30" bzw.</t>
  </si>
  <si>
    <t>T 30-1-RS-FSA "aluflam TK 30" bzw.</t>
  </si>
  <si>
    <t>T 30-2-FSA "aluflam TK 30" bzw.</t>
  </si>
  <si>
    <t>T 30-2-RS-FSA "aluflam TK 30"</t>
  </si>
  <si>
    <t>Z-6.20-1955</t>
  </si>
  <si>
    <t>T 30-1-FSA "Teckentrup 42" bzw.</t>
  </si>
  <si>
    <t>T 30-1-RS-FSA "Teckentrup 42" bzw.</t>
  </si>
  <si>
    <t>T 30-2-FSA "Teckentrup 42" bzw.</t>
  </si>
  <si>
    <t>T 30-2-RS-FSA "Teckentrup 42" bzw.</t>
  </si>
  <si>
    <t>T 30-1-FSA "Teckentrup HT8-D" bzw.</t>
  </si>
  <si>
    <t>T 30-1-RS-FSA "Teckentrup HT8-D"</t>
  </si>
  <si>
    <t>Z-6.20-1956</t>
  </si>
  <si>
    <t>T 30-1-FSA "UT631" bzw. T 30-1-FSA "US631" bzw.</t>
  </si>
  <si>
    <t>T 30-1-RS-FSA "UT631" bzw. T 30-1-RS-FSA "US631" bzw.</t>
  </si>
  <si>
    <t>T 30-2-FSA "UT632" bzw. T 30-2-FSA "US632" bzw.</t>
  </si>
  <si>
    <t>T 30-2-RS-FSA "UT632" bzw. T 30-2-RS-FSA "US632"</t>
  </si>
  <si>
    <t>Z-6.20-1958</t>
  </si>
  <si>
    <t>T 30-1-FSA "RA68" bzw. T 30-1-RS-FSA "RA68" bzw.</t>
  </si>
  <si>
    <t>T 30-2-FSA "RA68" bzw. T 30-2-RS-FSA "RA68"</t>
  </si>
  <si>
    <t>Hellweg 21</t>
  </si>
  <si>
    <t>Z-6.20-1961</t>
  </si>
  <si>
    <t>T 30-1-FSA "HOBA Typ 1" bzw. T 30-1-RS-FSA "HOBA Typ 1" bzw.</t>
  </si>
  <si>
    <t>T 30-2-FSA "HOBA Typ 2" bzw. T 30-2-RS-FSA "HOBA Typ 2" bzw.</t>
  </si>
  <si>
    <t>T 30-1-FSA "HOBA Typ 1 frameless" bzw. T 30-1-RS-FSA "HOBA Typ 1 frameless"</t>
  </si>
  <si>
    <t>Holzbau Schmid GmbH &amp; Co. KG</t>
  </si>
  <si>
    <t>Ziegelhau 1-4</t>
  </si>
  <si>
    <t>73099 Adelberg</t>
  </si>
  <si>
    <t>Z-6.20-1962</t>
  </si>
  <si>
    <t>Z: 30.09.2019</t>
  </si>
  <si>
    <t>T 30-1-FSA "Typ48" bzw. T 30-1-RS-FSA "Typ48" bzw.</t>
  </si>
  <si>
    <t>T 30-2-FSA "Typ48" bzw. T 30-2-RS-FSA "Typ48"</t>
  </si>
  <si>
    <t>Z-6.20-1963</t>
  </si>
  <si>
    <t>T 90-1-FSA "Teckentrup 62" bzw.</t>
  </si>
  <si>
    <t>T 90-1-RS-FSA "Teckentrup 62" bzw.</t>
  </si>
  <si>
    <t>T 90-2-FSA "Teckentrup 62" bzw.</t>
  </si>
  <si>
    <t>T 90-2-RS-FSA "Teckentrup 62" bzw.</t>
  </si>
  <si>
    <t>T 90-1-FSA "Teckentrup 62"-C.. bzw.</t>
  </si>
  <si>
    <t>T 90-1-RS-FSA "Teckentrup 62"-C.. bzw.</t>
  </si>
  <si>
    <t>T 90-2-FSA "Teckentrup 62"-C.. bzw.</t>
  </si>
  <si>
    <t>T 90-2-RS-FSA "Teckentrup 62"-C..</t>
  </si>
  <si>
    <t>Z-6.20-1965</t>
  </si>
  <si>
    <t>Z: 29.04.2019</t>
  </si>
  <si>
    <t>T 90-1-FSA "HE 911" bzw. T 90-1-RS-FSA "HE 911" bzw.</t>
  </si>
  <si>
    <t>T 90-2-FSA "HE 921" bzw. T 90-2-RS-FSA "HE 921"</t>
  </si>
  <si>
    <t>Z-6.20-1966</t>
  </si>
  <si>
    <t>T 30-FSA "BTS - T30" bzw.</t>
  </si>
  <si>
    <t>T 30-FSA "KTS - T30" bzw.</t>
  </si>
  <si>
    <t>T 30-FSA "GTS - T30"</t>
  </si>
  <si>
    <t>Z-6.20-1967</t>
  </si>
  <si>
    <t>T 30-1-FSA "SCHWARZE-S20" bzw.</t>
  </si>
  <si>
    <t>T 30-1-RS-FSA "SCHWARZE-S20" bzw.</t>
  </si>
  <si>
    <t>T 30-2-FSA "SCHWARZE-S20" bzw.</t>
  </si>
  <si>
    <t>T 30-2-RS-FSA "SCHWARZE-S20"</t>
  </si>
  <si>
    <t>Z-6.20-1969</t>
  </si>
  <si>
    <t>T 30-1-FSA "Bertsch 4" bzw.</t>
  </si>
  <si>
    <t>T 30-1-RS-FSA "Bertsch 4 RST" bzw.</t>
  </si>
  <si>
    <t>T 30-2-FSA "Bertsch 4/2" bzw.</t>
  </si>
  <si>
    <t>T 30-2-RS-FSA "Bertsch 4/2 RST"</t>
  </si>
  <si>
    <t>Z-6.20-1971</t>
  </si>
  <si>
    <t>Z: 15.04.2019</t>
  </si>
  <si>
    <t>T 90-1-FSA "JANSEN Janisol C4" bzw.</t>
  </si>
  <si>
    <t>T 90-1-RS-FSA "JANSEN Janisol C4" bzw.</t>
  </si>
  <si>
    <t>T 90-2-FSA "JANSEN Janisol C4" bzw.</t>
  </si>
  <si>
    <t>T 90-2-RS-FSA "JANSEN Janisol C4"</t>
  </si>
  <si>
    <t>Jansen AG</t>
  </si>
  <si>
    <t>9463 Oberriet SG</t>
  </si>
  <si>
    <t>Z-6.20-1973</t>
  </si>
  <si>
    <t>T 30-1-FSA "H 3 D" bzw. T 30-1-RS-FSA "H 3 D" bzw.</t>
  </si>
  <si>
    <t>T 30-2-FSA "H 3 D" bzw. T 30-2-RS-FSA "H 3 D"</t>
  </si>
  <si>
    <t>Z-6.20-1974</t>
  </si>
  <si>
    <t>T 30-1-FSA "SFD S 50" bzw. T 30-1-RS-FSA "SFD S 50" bzw.</t>
  </si>
  <si>
    <t>T 30-1-FSA "SFD S 70" bzw. T 30-1-RS-FSA "SFD S 70" bzw.</t>
  </si>
  <si>
    <t>T 30-2-FSA "SFD S 50" bzw. T 30-2-RS-FSA "SFD S 50" bzw.</t>
  </si>
  <si>
    <t>T 30-2-FSA "SFD S 70" bzw. T 30-2-RS-FSA "SFD S 70"</t>
  </si>
  <si>
    <t>aus Holz und Glas eG</t>
  </si>
  <si>
    <t>08525 Plauen</t>
  </si>
  <si>
    <t>Z-6.20-1975</t>
  </si>
  <si>
    <t>Z: 26.06.2019</t>
  </si>
  <si>
    <t>T 30-1-FSA "43" bzw. T 30-1-RS-FSA "43" bzw.</t>
  </si>
  <si>
    <t>T 30-2-FSA "43" bzw. T 30-2-RS-FSA "43"</t>
  </si>
  <si>
    <t>Z-6.20-1977</t>
  </si>
  <si>
    <t>T 90-1-FSA "System SOMMER - S1" bzw.</t>
  </si>
  <si>
    <t>T 90-1-RS-FSA "System SOMMER - S1"</t>
  </si>
  <si>
    <t>SOMMER Fassadensysteme-Stahlbau-</t>
  </si>
  <si>
    <t>Sicherheitstechnik GmbH &amp; Co. KG</t>
  </si>
  <si>
    <t>Z-6.20-1978</t>
  </si>
  <si>
    <t>Z: 28.10.2019</t>
  </si>
  <si>
    <t>Z-6.20-1980</t>
  </si>
  <si>
    <t>Z: 22.06.2018</t>
  </si>
  <si>
    <t>T 90-1-FSA "neuform-Typ SUPRA" bzw.</t>
  </si>
  <si>
    <t>T 90-1-RS-FSA "neuform-Typ SUPRA" bzw.</t>
  </si>
  <si>
    <t>T 90-2-FSA "neuform-Typ SUPRA" bzw.</t>
  </si>
  <si>
    <t>T 90-2-RS-FSA "neuform-Typ SUPRA"</t>
  </si>
  <si>
    <t>Z-6.20-1983</t>
  </si>
  <si>
    <t>T 30-1-FSA "SFD R" bzw. T 30-1-RS-FSA "SFD R" bzw.</t>
  </si>
  <si>
    <t>T 30-2-FSA "SFD R" bzw. T 30-2-RS-FSA "SFD R"</t>
  </si>
  <si>
    <t>Z-6.20-1984</t>
  </si>
  <si>
    <t>T 30-1-FSA "MBB 2000" bzw. T 30-1-RS-FSA "MBB 2000" bzw.</t>
  </si>
  <si>
    <t>T 30-2-FSA "MBB 2000" bzw. T 30-2-RS-FSA "MBB 2000"</t>
  </si>
  <si>
    <t>Bran&amp;co Service GmbH</t>
  </si>
  <si>
    <t>16259 Bad Freienwalde</t>
  </si>
  <si>
    <t>Z-6.20-1985</t>
  </si>
  <si>
    <t>Z: 06.03.2020</t>
  </si>
  <si>
    <t>T 90-2-FSA "Novoferm Riexinger Typ N39" bzw.</t>
  </si>
  <si>
    <t>T 90-2-RS-FSA "Novoferm Riexinger Typ N39"</t>
  </si>
  <si>
    <t>Z-6.20-1987</t>
  </si>
  <si>
    <t>Z: 14.08.2018</t>
  </si>
  <si>
    <t>T 90-1-FSA "65" bzw. T 90-1-RS-FSA "65" bzw.</t>
  </si>
  <si>
    <t>T 90-2-FSA "65" bzw. T 90-2-RS-FSA "65"</t>
  </si>
  <si>
    <t>Z-6.20-1988</t>
  </si>
  <si>
    <t>Z: 20.09.2018</t>
  </si>
  <si>
    <t>T 30-1-FSA "HW 43" bzw. T 30-1-RS-FSA "HW 43"</t>
  </si>
  <si>
    <t>Reinaerdt Deuren b.v.</t>
  </si>
  <si>
    <t>Nijverheidesstraat 1</t>
  </si>
  <si>
    <t>7482 GZ HAAKSBERGEN</t>
  </si>
  <si>
    <t>NIEDERLANDE</t>
  </si>
  <si>
    <t>Z-6.20-1989</t>
  </si>
  <si>
    <t>V: 16.10.2019</t>
  </si>
  <si>
    <t>T 90-1-FSA "KT - T90" bzw. T 90-1-RS-FSA "KT - T90"</t>
  </si>
  <si>
    <t>T 90-1-FSA "GT - T90" bzw. T 90-1-RS-FSA "GT - T90"</t>
  </si>
  <si>
    <t>Z-6.20-1991</t>
  </si>
  <si>
    <t>V: 03.09.2019</t>
  </si>
  <si>
    <t>T 30-1-FSA "ASV-1" bzw. T 30-1-RS-FSA "ASV-1" bzw.</t>
  </si>
  <si>
    <t>T 30-1-FSA "ASW-1" bzw. T 30-1-RS-FSA "ASW-1" bzw.</t>
  </si>
  <si>
    <t>T 30-2-FSA "ASV-2" bzw. T 30-2-RS-FSA "ASV-2" bzw.</t>
  </si>
  <si>
    <t>T 30-2-FSA "ASW-2" bzw. T 30-2-RS-FSA "ASW-2"</t>
  </si>
  <si>
    <t>Z-6.20-1997</t>
  </si>
  <si>
    <t>T 30-1-FSA "SCHWARZE-S1-G" bzw. T 30-1-RS-FSA "SCHWARZE-S1-G" bzw.</t>
  </si>
  <si>
    <t>T 30-2-FSA "SCHWARZE-S1-G" bzw. T 30-2-RS-FSA "SCHWARZE-S1-G"</t>
  </si>
  <si>
    <t>Z-6.20-1999</t>
  </si>
  <si>
    <t>Z: 20.10.2018</t>
  </si>
  <si>
    <t>T 30-1-FSA "SD 135" bzw. T 30-1-RS-FSA "SD 135" bzw.</t>
  </si>
  <si>
    <t>T 30-2-FSA "SD 235" bzw. T 30-2-RS-FSA "SD 235"</t>
  </si>
  <si>
    <t>Z-6.20-2000</t>
  </si>
  <si>
    <t>Z: 18.12.2018</t>
  </si>
  <si>
    <t>T 30-1-FSA "Lebo Typ 100" bzw. T 30-1-RS-FSA "Lebo Typ 110"</t>
  </si>
  <si>
    <t>Lebo GmbH</t>
  </si>
  <si>
    <t>46395 Bocholt</t>
  </si>
  <si>
    <t>Z-6.20-2001</t>
  </si>
  <si>
    <t>T 30-1-FSA "WICSTYLE 77FP" bzw.</t>
  </si>
  <si>
    <t>T 30-1-RS-FSA "WICSTYLE 77FP" bzw.</t>
  </si>
  <si>
    <t>T 30-2-FSA "WICSTYLE 77FP" bzw.</t>
  </si>
  <si>
    <t>T 30-2-RS-FSA "WICSTYLE 77FP"</t>
  </si>
  <si>
    <t>Hydro Building Systems Germany GmbH</t>
  </si>
  <si>
    <t>89077 Ulm</t>
  </si>
  <si>
    <t>Z-6.20-2004</t>
  </si>
  <si>
    <t>Z: 02.01.2019</t>
  </si>
  <si>
    <t>Z-6.20-2007</t>
  </si>
  <si>
    <t>Z: 22.11.2018</t>
  </si>
  <si>
    <t>T 90-1-FSA "H16" bzw. T 90-1-RS-FSA "H16" bzw.</t>
  </si>
  <si>
    <t>T 90-2-FSA "H16" bzw. T 90-2-RS-FSA "H16"</t>
  </si>
  <si>
    <t>Z-6.20-2010</t>
  </si>
  <si>
    <t>T 30-1-FSA "K1-T30" bzw. T 30-1-RS-FSA "K1-T30-RS"</t>
  </si>
  <si>
    <t>Landwehr 152-156</t>
  </si>
  <si>
    <t>46514 Schermbeck</t>
  </si>
  <si>
    <t>Z-6.20-2013</t>
  </si>
  <si>
    <t>Z: 16.04.2019</t>
  </si>
  <si>
    <t>T 90-1-FSA "Quadro"</t>
  </si>
  <si>
    <t>Z-6.20-2014</t>
  </si>
  <si>
    <t>T 30-2-FSA "Novoferm Riexinger Typ N22" bzw.</t>
  </si>
  <si>
    <t>T 30-2-RS-FSA "Novoferm Riexinger Typ N22"</t>
  </si>
  <si>
    <t>Z-6.20-2015</t>
  </si>
  <si>
    <t>Z: 02.01.2020</t>
  </si>
  <si>
    <t>T 30-1-FSA "Novoferm Riexinger Typ N2/50" bzw.</t>
  </si>
  <si>
    <t>T 30-1-RS-FSA "Novoferm Riexinger Typ N2/50" bzw.</t>
  </si>
  <si>
    <t>T 30-2-FSA "Novoferm Riexinger Typ N22/50" bzw.</t>
  </si>
  <si>
    <t>T 30-2-RS-FSA "Novoferm Riexinger Typ N22/50"</t>
  </si>
  <si>
    <t>Z-6.20-2016</t>
  </si>
  <si>
    <t>T 120-1-FSA "Buchele FTB 1201" bzw.</t>
  </si>
  <si>
    <t>T 120-1-RS-FSA "Buchele FTB 1201"</t>
  </si>
  <si>
    <t>Buchele GmbH</t>
  </si>
  <si>
    <t>73061 Ebersbach/Fils</t>
  </si>
  <si>
    <t>Z-6.20-2019</t>
  </si>
  <si>
    <t>Z: 11.05.2020</t>
  </si>
  <si>
    <t>T 30-1-FSA "VD 30" bzw. T 30-1-RS-FSA "VD 30" bzw.</t>
  </si>
  <si>
    <t>T 30-2-FSA "VD 30" bzw. T 30-2-RS-FSA "VD 30"</t>
  </si>
  <si>
    <t>Z-6.20-2020</t>
  </si>
  <si>
    <t>T 90-1-FSA "SCHWARZE-FE" bzw.</t>
  </si>
  <si>
    <t>T 90-1-RS-FSA "SCHWARZE-FE"</t>
  </si>
  <si>
    <t>Z-6.20-2023</t>
  </si>
  <si>
    <t>T 30-1-FSA "neuform-Typ FRAMIC" bzw.</t>
  </si>
  <si>
    <t>T 30-1-RS-FSA "neuform-Typ FRAMIC" bzw.</t>
  </si>
  <si>
    <t>T 30-2-FSA "neuform-Typ FRAMIC" bzw.</t>
  </si>
  <si>
    <t>T 30-2-RS-FSA "neuform-Typ FRAMIC"</t>
  </si>
  <si>
    <t>Z-6.20-2024</t>
  </si>
  <si>
    <t>Z: 01.08.2019</t>
  </si>
  <si>
    <t>T 30-1-FSA "JANSEN Janisol 2" bzw.</t>
  </si>
  <si>
    <t>T 30-1-RS-FSA "JANSEN Janisol 2" bzw.</t>
  </si>
  <si>
    <t>T 30-2-FSA "JANSEN Janisol 2" bzw.</t>
  </si>
  <si>
    <t>T 30-2-RS-FSA "JANSEN Janisol 2"</t>
  </si>
  <si>
    <t>9463 Oberriet</t>
  </si>
  <si>
    <t>Z-6.20-2026</t>
  </si>
  <si>
    <t>Z: 27.07.2018</t>
  </si>
  <si>
    <t>V: 26.06.2019</t>
  </si>
  <si>
    <t>T 30-1-FSA "Schwering Typ BR 2.1" bzw.</t>
  </si>
  <si>
    <t>T 30-1-RS-FSA "Schwering Typ BR 2.1"</t>
  </si>
  <si>
    <t>48734 Reken</t>
  </si>
  <si>
    <t>Z-6.20-2030</t>
  </si>
  <si>
    <t>T 30-2-FSA "KB" bzw. T 30-2-RS-FSA "KB"</t>
  </si>
  <si>
    <t>Z-6.20-2034</t>
  </si>
  <si>
    <t>Z: 01.10.2019</t>
  </si>
  <si>
    <t>T 30-1-FSA "40" bzw. T 30-1-RS-FSA "40" bzw.</t>
  </si>
  <si>
    <t>T 30-2-FSA "40" bzw. T 30-2-RS-FSA "40"</t>
  </si>
  <si>
    <t>Z-6.20-2036</t>
  </si>
  <si>
    <t>T 30-1-FSA "HOBA Typ 13" bzw. T 30-1-RS-FSA "HOBA Typ 13" bzw.</t>
  </si>
  <si>
    <t>T 30-1-FSA "HOBA Typ 11" bzw. T 30-1-RS-FSA "HOBA Typ 11"</t>
  </si>
  <si>
    <t>Z-6.20-2038</t>
  </si>
  <si>
    <t>Z: 18.09.2019</t>
  </si>
  <si>
    <t>Z-6.20-2040</t>
  </si>
  <si>
    <t>T 60-1-FSA "H6" bzw. T 60-1-RS-FSA "H6" bzw.</t>
  </si>
  <si>
    <t>T 60-2-FSA "H6" bzw. T 60-2-RS-FSA "H6"</t>
  </si>
  <si>
    <t>Z-6.20-2047</t>
  </si>
  <si>
    <t>Z: 27.12.2019</t>
  </si>
  <si>
    <t>T 30-1-FSA "AHS TYP 1" bzw.</t>
  </si>
  <si>
    <t>T 30-1-RS-FSA "AHS TYP 1" bzw.</t>
  </si>
  <si>
    <t>T 30-2-FSA "AHS TYP 2" bzw.</t>
  </si>
  <si>
    <t>T 30-2-RS-FSA "AHS TYP 2"</t>
  </si>
  <si>
    <t>33397 Rietberg-Mastholte</t>
  </si>
  <si>
    <t>Z-6.20-2048</t>
  </si>
  <si>
    <t>T 30-1-FSA "joro T30-1" bzw.</t>
  </si>
  <si>
    <t>T 30-1-RS-FSA "joro T30RS-1" bzw.</t>
  </si>
  <si>
    <t>T 30-2-FSA "joro T30-2" bzw.</t>
  </si>
  <si>
    <t>T 30-2-RS-FSA "joro T30RS-2"</t>
  </si>
  <si>
    <t>Im Muhrhag 7</t>
  </si>
  <si>
    <t>77871 Renchen</t>
  </si>
  <si>
    <t>Z-6.20-2049</t>
  </si>
  <si>
    <t>Z: 06.12.2019</t>
  </si>
  <si>
    <t>G: 02.01.2021</t>
  </si>
  <si>
    <t>Z-6.20-2050</t>
  </si>
  <si>
    <t>T 30-1-FSA "KB" bzw. T 30-1-RS-FSA "KB"</t>
  </si>
  <si>
    <t>Z-6.20-2055</t>
  </si>
  <si>
    <t>Z: 17.02.2020</t>
  </si>
  <si>
    <t>T 90-1-FSA "PRIODOOR T91" bzw.</t>
  </si>
  <si>
    <t>T 90-1-RS-FSA "PRIODOOR T91" bzw.</t>
  </si>
  <si>
    <t>T 90-2-FSA "PRIODOOR T92" bzw.</t>
  </si>
  <si>
    <t>T 90-2-RS-FSA "PRIODOOR T92"</t>
  </si>
  <si>
    <t>PRIORIT AG</t>
  </si>
  <si>
    <t>Rodenbacher Chaussee 6</t>
  </si>
  <si>
    <t>63457 Hanau</t>
  </si>
  <si>
    <t>Z-6.20-2056</t>
  </si>
  <si>
    <t>T 90-1-FSA "Teckentrup DF" bzw. T 90-1-RS-FSA "Teckentrup DF" bzw.</t>
  </si>
  <si>
    <t>T 90-2-FSA "Teckentrup DF" bzw. T 90-2-RS-FSA "Teckentrup DF" bzw.</t>
  </si>
  <si>
    <t>T 90-2-FSA "Teckentrup DF-C" bzw.</t>
  </si>
  <si>
    <t>T 90-2-FSA "Teckentrup SV" bzw. T 90-2-RS-FSA "Teckentrup SV"</t>
  </si>
  <si>
    <t>Z-6.20-2057</t>
  </si>
  <si>
    <t>T 30-1-FSA "LF531" bzw. T 30-1-RS-FSA "LF531"</t>
  </si>
  <si>
    <t>Z-6.20-2058</t>
  </si>
  <si>
    <t>Z: 18.02.2019</t>
  </si>
  <si>
    <t>Entwicklung &amp; Beratung GmbH</t>
  </si>
  <si>
    <t>Gerhard-Welter-Str. 7</t>
  </si>
  <si>
    <t>41812 Erkelenz</t>
  </si>
  <si>
    <t>Z-6.20-2061</t>
  </si>
  <si>
    <t>G: 02.03.2025</t>
  </si>
  <si>
    <t>T 30-1-FSA "System SOMMER - S1" bzw.</t>
  </si>
  <si>
    <t>T 30-1-RS-FSA "System SOMMER - S1" bzw.</t>
  </si>
  <si>
    <t>T 30-2-FSA "System SOMMER - S1" bzw.</t>
  </si>
  <si>
    <t>T 30-2-RS-FSA "System SOMMER - S1"</t>
  </si>
  <si>
    <t>Z-6.20-2062</t>
  </si>
  <si>
    <t>Z: 26.03.2020</t>
  </si>
  <si>
    <t>T 30-1-FSA "H8-5" bzw. T 30-1-RS-FSA "H8-5"</t>
  </si>
  <si>
    <t>Z-6.20-2063</t>
  </si>
  <si>
    <t>Z: 18.03.2020</t>
  </si>
  <si>
    <t>T 30-1-FSA "HERKULES-08" bzw.</t>
  </si>
  <si>
    <t>T 30-1-RS-FSA "HERKULES-08" bzw.</t>
  </si>
  <si>
    <t>T 30-2-FSA "HERKULES-08" bzw.</t>
  </si>
  <si>
    <t>T 30-2-RS-FSA "HERKULES-08"</t>
  </si>
  <si>
    <t>HERKULES Schwebetore GmbH</t>
  </si>
  <si>
    <t>Z-6.20-2068</t>
  </si>
  <si>
    <t>T 90-1-RS-FSA "System SOMMER - S1" bzw.</t>
  </si>
  <si>
    <t>T 90-2-FSA "System SOMMER - S1" bzw.</t>
  </si>
  <si>
    <t>T 90-2-RS-FSA "System SOMMER - S1"</t>
  </si>
  <si>
    <t>Z-6.20-2070</t>
  </si>
  <si>
    <t>Z: 19.03.2020</t>
  </si>
  <si>
    <t>T 30-1-FSA "AHS Typ 10" bzw. T 30-1-RS-FSA "AHS Typ 10"</t>
  </si>
  <si>
    <t>Z-6.20-2071</t>
  </si>
  <si>
    <t>Z: 08.04.2020</t>
  </si>
  <si>
    <t>T 90-1-FSA "KB" bzw. T 90-1-RS-FSA "KB"</t>
  </si>
  <si>
    <t>Z-6.20-2072</t>
  </si>
  <si>
    <t>T 30-1-FSA "Moralt Fire" bzw.</t>
  </si>
  <si>
    <t>T 30-1-RS-FSA "Moralt FireSmoke" bzw.</t>
  </si>
  <si>
    <t>T 30-2-FSA "Moralt Fire" bzw.</t>
  </si>
  <si>
    <t>T 30-2-RS-FSA "Moralt FireSmoke"</t>
  </si>
  <si>
    <t>Moralt AG</t>
  </si>
  <si>
    <t>83734 Hausham</t>
  </si>
  <si>
    <t>Z-6.20-2073</t>
  </si>
  <si>
    <t>Z: 02.09.2019</t>
  </si>
  <si>
    <t>T 30-1-FSA "Schwering Typ 3" bzw.</t>
  </si>
  <si>
    <t>T 30-1-RS-FSA "Schwering Typ 3"</t>
  </si>
  <si>
    <t>Z-6.20-2074</t>
  </si>
  <si>
    <t>Z: 25.05.2020</t>
  </si>
  <si>
    <t>Z-6.20-2075</t>
  </si>
  <si>
    <t>Z: 04.05.2015</t>
  </si>
  <si>
    <t>G: 01.06.2020</t>
  </si>
  <si>
    <t>T 30-1-FSA "Schwering Typ 4" bzw.</t>
  </si>
  <si>
    <t>T 30-1-RS-FSA "Schwering Typ 4" bzw.</t>
  </si>
  <si>
    <t>T 30-2-FSA "Schwering Typ 4" bzw.</t>
  </si>
  <si>
    <t>T 30-2-RS-FSA "Schwering Typ 4"</t>
  </si>
  <si>
    <t>Z-6.20-2076</t>
  </si>
  <si>
    <t>Z: 26.05.2020</t>
  </si>
  <si>
    <t>Z-6.20-2077</t>
  </si>
  <si>
    <t>Z: 02.07.2020</t>
  </si>
  <si>
    <t>T 90-1-FSA "Novoferm Riexinger Typ SKE Typ N" bzw.</t>
  </si>
  <si>
    <t>T 90-1-RS-FSA "Novoferm Riexinger Typ SKE Typ N" bzw.</t>
  </si>
  <si>
    <t>T 90-1-FSA "Novoferm Riexinger Typ SKE Typ 125" bzw.</t>
  </si>
  <si>
    <t>T 90-1-RS-FSA "Novoferm Riexinger Typ SKE Typ 125"</t>
  </si>
  <si>
    <t>Z-6.20-2079</t>
  </si>
  <si>
    <t>Z: 10.07.2013</t>
  </si>
  <si>
    <t>V: 01.06.2015</t>
  </si>
  <si>
    <t>G: 01.07.2020</t>
  </si>
  <si>
    <t>T 30-1-FSA "Novoferm-Riexinger Typ SKE Typ N" bzw.</t>
  </si>
  <si>
    <t>T 30-1-RS-FSA "Novoferm-Riexinger Typ SKE Typ N" bzw.</t>
  </si>
  <si>
    <t>T 30-1-FSA "Novoferm-Riexinger Typ SKE Typ 125" bzw.</t>
  </si>
  <si>
    <t>T 30-1-RS-FSA "Novoferm-Riexinger Typ SKE Typ 125"</t>
  </si>
  <si>
    <t>Z-6.20-2080</t>
  </si>
  <si>
    <t>T 30-1-FSA "HOBA Typ 7" bzw.</t>
  </si>
  <si>
    <t>T 30-1-RS-FSA "HOBA Typ 7" bzw.</t>
  </si>
  <si>
    <t>T 30-2-FSA "HOBA Typ 8" bzw.</t>
  </si>
  <si>
    <t>T 30-2-RS-FSA "HOBA Typ 8"</t>
  </si>
  <si>
    <t>Z-6.20-2081</t>
  </si>
  <si>
    <t>Z: 15.06.2020</t>
  </si>
  <si>
    <t>T 30-1-FSA "HR 70-90" bzw.</t>
  </si>
  <si>
    <t>T 30-1-RS-FSA "HR 70-90" bzw.</t>
  </si>
  <si>
    <t>T 30-2-FSA "HR 70-90" bzw.</t>
  </si>
  <si>
    <t>T 30-2-RS-FSA "HR 70-90"</t>
  </si>
  <si>
    <t>Koppelweg 3</t>
  </si>
  <si>
    <t>26683 Saterland-Ramsloh</t>
  </si>
  <si>
    <t>Z-6.20-2082</t>
  </si>
  <si>
    <t>Z: 11.06.2020</t>
  </si>
  <si>
    <t>T 30-1-FSA "Typ VK 51" bzw. T 30-1-RS-FSA "Typ VK 51 R"</t>
  </si>
  <si>
    <t>Konold</t>
  </si>
  <si>
    <t>Oberer Weiler 19</t>
  </si>
  <si>
    <t>89561 Dischingen-Katzenstein</t>
  </si>
  <si>
    <t>Z-6.20-2085</t>
  </si>
  <si>
    <t>Z: 19.11.2018</t>
  </si>
  <si>
    <t>T 30-1-FSA "PRIODOOR T31" bzw.</t>
  </si>
  <si>
    <t>T 30-1-RS-FSA "PRIODOOR T31" bzw.</t>
  </si>
  <si>
    <t>T 30-2-FSA "PRIODOOR T32" bzw.</t>
  </si>
  <si>
    <t>T 30-2-RS-FSA "PRIODOOR T32"</t>
  </si>
  <si>
    <t>Z-6.20-2088</t>
  </si>
  <si>
    <t>Z: 21.11.2018</t>
  </si>
  <si>
    <t>T 30-1-FSA "HOBA Typ 5" bzw. T 30-1-RS-FSA "HOBA Typ 5" bzw.</t>
  </si>
  <si>
    <t>T 30-2-FSA "HOBA Typ 6" bzw. T 30-2-RS-FSA "HOBA Typ 6"</t>
  </si>
  <si>
    <t>Z-6.20-2090</t>
  </si>
  <si>
    <t>Z-6.20-2091</t>
  </si>
  <si>
    <t>54595 Weinsheim/Eifel</t>
  </si>
  <si>
    <t>Z-6.20-2095</t>
  </si>
  <si>
    <t>Z: 08.10.2018</t>
  </si>
  <si>
    <t>T 30-1-FSA "Schwering Typ 5" bzw.</t>
  </si>
  <si>
    <t>T 30-1-RS-FSA "Schwering Typ 5" bzw.</t>
  </si>
  <si>
    <t>T 30-2-FSA "Schwering Typ 5" bzw.</t>
  </si>
  <si>
    <t>T 30-2-RS-FSA "Schwering Typ 5"</t>
  </si>
  <si>
    <t>Z-6.20-2097</t>
  </si>
  <si>
    <t>T 90-1-FSA "HOBA Typ 17" bzw.</t>
  </si>
  <si>
    <t>T 90-1-RS-FSA "HOBA Typ 17" bzw.</t>
  </si>
  <si>
    <t>T 90-2-FSA "HOBA Typ 18" bzw.</t>
  </si>
  <si>
    <t>T 90-2-RS-FSA "HOBA Typ 18"</t>
  </si>
  <si>
    <t>Z-6.20-2099</t>
  </si>
  <si>
    <t>T 30-1-FSA "DANA Typ1" bzw. T 30-1-RS-FSA "DANA Typ1"</t>
  </si>
  <si>
    <t>Gleinkerau 70</t>
  </si>
  <si>
    <t>4582 SPITAL AM PYHRN</t>
  </si>
  <si>
    <t>Z-6.20-2100</t>
  </si>
  <si>
    <t>Z: 06.09.2019</t>
  </si>
  <si>
    <t>Z-6.20-2106</t>
  </si>
  <si>
    <t>T 30-1-FSA "ComFire" bzw. T 30-1-RS-FSA "ComFire" bzw.</t>
  </si>
  <si>
    <t>T 30-2-FSA "ComFire" bzw. T 30-2-RS-FSA "ComFire"</t>
  </si>
  <si>
    <t>74078 Heilbronn</t>
  </si>
  <si>
    <t>Z-6.20-2107</t>
  </si>
  <si>
    <t>T 90-1-FSA "SD 197" bzw. T 90-1-RS-FSA "SD 197" bzw.</t>
  </si>
  <si>
    <t>T 90-2-FSA "SD 297" bzw. T 90-2-RS-FSA "SD 297"</t>
  </si>
  <si>
    <t>Z-6.20-2114</t>
  </si>
  <si>
    <t>T 30-1-FSA "Typ 6" bzw. T 30-1-RS-FSA "Typ 6" bzw.</t>
  </si>
  <si>
    <t>T 30-2-FSA "Typ 6" bzw. T 30-2-RS-FSA "Typ 6"</t>
  </si>
  <si>
    <t>Z-6.20-2120</t>
  </si>
  <si>
    <t>T 30-1-FSA "HW 50-70" bzw. T 30-1-RS-FSA "HW 50-70" bzw.</t>
  </si>
  <si>
    <t>T 30-2-FSA "HW 50-70" bzw. T 30-2-RS-FSA "HW 50-70"</t>
  </si>
  <si>
    <t>Z-6.20-2131</t>
  </si>
  <si>
    <t>T 30-1-FSA "AA 720 FR" bzw. T 30-1-RS-FSA "AA 720 FR" bzw.</t>
  </si>
  <si>
    <t>T 30-2-FSA "AA 720 FR" bzw. T 30-2-RS-FSA "AA 720 FR"</t>
  </si>
  <si>
    <t>KAWNEER Nederland B.V.</t>
  </si>
  <si>
    <t>Archimedesstraat 9</t>
  </si>
  <si>
    <t>3846 CT HARDERWIJK</t>
  </si>
  <si>
    <t>Z-6.20-2134</t>
  </si>
  <si>
    <t>Z-6.20-2135</t>
  </si>
  <si>
    <t>T 30-1-FSA "Typ 7" bzw. T 30-1-RS-FSA "Typ 7" bzw.</t>
  </si>
  <si>
    <t>T 30-2-FSA "Typ 7" bzw. T 30-2-RS-FSA "Typ 7"</t>
  </si>
  <si>
    <t>Z-6.20-2140</t>
  </si>
  <si>
    <t>T 30-1-FSA "Lava 77-30" bzw.</t>
  </si>
  <si>
    <t>T 30-1-RS-FSA "Lava 77-30" bzw.</t>
  </si>
  <si>
    <t>T 30-2-FSA "Lava 77-30" bzw.</t>
  </si>
  <si>
    <t>T 30-2-RS-FSA "Lava 77-30"</t>
  </si>
  <si>
    <t>HUECK GmbH &amp; Co. KG</t>
  </si>
  <si>
    <t>Z-6.20-2144</t>
  </si>
  <si>
    <t>T 90-1-FSA "UT691" bzw. T 90-1-RS-FSA "UT691" bzw.</t>
  </si>
  <si>
    <t>T 90-1-FSA "US691" bzw. T 90-1-RS-FSA "US691" bzw.</t>
  </si>
  <si>
    <t>T 90-2-FSA "UT692" bzw. T 90-2-RS-FSA "UT692" bzw.</t>
  </si>
  <si>
    <t>T 90-2-FSA "US692" bzw. T 90-2-RS-FSA "US692"</t>
  </si>
  <si>
    <t>Z-6.20-2145</t>
  </si>
  <si>
    <t>T 30-1-FSA "Buchele PL 301" bzw.</t>
  </si>
  <si>
    <t>T 30-1-RS-FSA "Buchele PL 301" bzw.</t>
  </si>
  <si>
    <t>T 30-2-FSA "Buchele PL 302" bzw.</t>
  </si>
  <si>
    <t>T 30-2-RS-FSA "Buchele PL 302"</t>
  </si>
  <si>
    <t>Z-6.20-2146</t>
  </si>
  <si>
    <t>T 30-1-FSA "HL 310" bzw. T 30-1-RS-FSA "HL 310" bzw.</t>
  </si>
  <si>
    <t>T 30-2-FSA "HL 320" bzw. T 30-2-RS-FSA "HL 320"</t>
  </si>
  <si>
    <t>Z-6.20-2148</t>
  </si>
  <si>
    <t>Z-6.20-2151</t>
  </si>
  <si>
    <t>T 90-1-FSA "HW 64 - 70" bzw. T 90-1-RS-FSA "HW 64 - 70" bzw.</t>
  </si>
  <si>
    <t>T 90-2-FSA "HW 64 - 70" bzw. T 90-2-RS-FSA "HW 64 - 70"</t>
  </si>
  <si>
    <t>Z-6.20-2154</t>
  </si>
  <si>
    <t>T 90-2-FSA "KB" bzw. T 90-2-RS-FSA "KB"</t>
  </si>
  <si>
    <t>Z-6.20-2157</t>
  </si>
  <si>
    <t>Z-6.20-2160</t>
  </si>
  <si>
    <t>T 30-1-FSA "RP-ISO-hermetic 70 FP" bzw.</t>
  </si>
  <si>
    <t>T 30-1-RS-FSA "RP-ISO-hermetic 70 FP" bzw.</t>
  </si>
  <si>
    <t>T 30-2-FSA "RP-ISO-hermetic 70 FP" bzw.</t>
  </si>
  <si>
    <t>T 30-2-RS-FSA "RP-ISO-hermetic 70 FP"</t>
  </si>
  <si>
    <t>RP Technik GmbH Profilsysteme</t>
  </si>
  <si>
    <t>Z-6.20-2161</t>
  </si>
  <si>
    <t>T 30-1-FSA "FH 30" bzw. T 30-1-RS-FSA "FH 30 RD" bzw.</t>
  </si>
  <si>
    <t>T 30-2-FSA "FH 30" bzw. T 30-2-RS-FSA "FH 30 RD"</t>
  </si>
  <si>
    <t>INTEK GmbH</t>
  </si>
  <si>
    <t>71739 Oberriexingen</t>
  </si>
  <si>
    <t>Z-6.20-2163</t>
  </si>
  <si>
    <t>Z-6.20-2170</t>
  </si>
  <si>
    <t>T 30-1-FSA "SG FH 30" bzw.</t>
  </si>
  <si>
    <t>T 30-1-RS-FSA "SG FH 30 RD" bzw.</t>
  </si>
  <si>
    <t>T 30-2-FSA "SG FH 30" bzw.</t>
  </si>
  <si>
    <t>T 30-2-RS-FSA "SG FH 30 RD"</t>
  </si>
  <si>
    <t>Z-6.20-2172</t>
  </si>
  <si>
    <t>T 90-1-FSA "KF 63" bzw. T 90-1-RS-FSA "KF 63" bzw.</t>
  </si>
  <si>
    <t>T 90-2-FSA "KF 63" bzw. T 90-2-RS-FSA "KF 63"</t>
  </si>
  <si>
    <t>Z-6.20-2175</t>
  </si>
  <si>
    <t>T 90-1-FSA "joro T90-1" bzw. T 90-1-RS-FSA "joro T90RS-1" bzw.</t>
  </si>
  <si>
    <t>T 90-2-FSA "joro T90-2" bzw. T 90-2-RS-FSA "joro T90RS-2"</t>
  </si>
  <si>
    <t>Z-6.20-2176</t>
  </si>
  <si>
    <t>Z: 05.08.2019</t>
  </si>
  <si>
    <t>G: 05.08.2021</t>
  </si>
  <si>
    <t>T 60-1-FSA "HOBA Typ 21" bzw. T 60-1-RS-FSA "HOBA Typ 21" bzw.</t>
  </si>
  <si>
    <t>T 60-2-FSA "HOBA Typ 22" bzw. T 60-2-RS-FSA "HOBA Typ 22"</t>
  </si>
  <si>
    <t>Z-6.20-2177</t>
  </si>
  <si>
    <t>T 30-1-FSA "VD-10" bzw. T 30-1-RS-FSA "VD-10"</t>
  </si>
  <si>
    <t>vitaDOOR GmbH &amp; Co. KG</t>
  </si>
  <si>
    <t>48703 Stadtlohn</t>
  </si>
  <si>
    <t>Z-6.20-2179</t>
  </si>
  <si>
    <t>Z-6.20-2181</t>
  </si>
  <si>
    <t>T 90-1-FSA "Typ O" bzw. T 90-1-RS-FSA "Typ O" bzw.</t>
  </si>
  <si>
    <t>T 90-2-FSA "Typ P" bzw. T 90-2-RS-FSA "Typ P" bzw.</t>
  </si>
  <si>
    <t>T 90-1-FSA "Typ O-Firetec" bzw. T 90-1-RS-FSA "Typ O-Firetec"</t>
  </si>
  <si>
    <t>Lindner AG</t>
  </si>
  <si>
    <t>Z-6.20-2182</t>
  </si>
  <si>
    <t>Z: 25.09.2019</t>
  </si>
  <si>
    <t>T 30-1-FSA "Teckentrup GL" bzw.</t>
  </si>
  <si>
    <t>T 30-1-RS-FSA "Teckentrup GL" bzw.</t>
  </si>
  <si>
    <t>T 30-2-FSA "Teckentrup GL" bzw.</t>
  </si>
  <si>
    <t>T 30-2-RS-FSA "Teckentrup GL"</t>
  </si>
  <si>
    <t>Z-6.20-2184</t>
  </si>
  <si>
    <t>T 90-1-FSA "RP-ISO-hermetic 70 FP 1" bzw.</t>
  </si>
  <si>
    <t>T 90-1-RS-FSA "RP-ISO-hermetic 70 FP 1" bzw.</t>
  </si>
  <si>
    <t>T 90-2-FSA "RP-ISO-hermetic 70 FP 2" bzw.</t>
  </si>
  <si>
    <t>T 90-2-RS-FSA "RP-ISO-hermetic 70 FP 2"</t>
  </si>
  <si>
    <t>Z-6.20-2191</t>
  </si>
  <si>
    <t>T 30-1-FSA "LEBO Typ 300" bzw. T 30-1-RS-FSA "LEBO Typ 310" bzw.</t>
  </si>
  <si>
    <t>T 30-2-FSA "LEBO Typ 300" bzw. T 30-2-RS-FSA "LEBO Typ 310"</t>
  </si>
  <si>
    <t>LEBO GmbH</t>
  </si>
  <si>
    <t>Z-6.20-2197</t>
  </si>
  <si>
    <t>Z: 13.07.2018</t>
  </si>
  <si>
    <t>Z-6.20-2198</t>
  </si>
  <si>
    <t>T 30-1-FSA "NovoSecur E-S9/S11" bzw.</t>
  </si>
  <si>
    <t>T 30-1-RS-FSA "NovoSecur E-S9/S11"</t>
  </si>
  <si>
    <t>Z-6.20-2199</t>
  </si>
  <si>
    <t>T 30-1-FSA "H3 OD" bzw. T 30-1-RS-FSA "H3 OD" bzw.</t>
  </si>
  <si>
    <t>T 30-2-FSA "H3 OD" bzw. T 30-2-RS-FSA "H3 OD"</t>
  </si>
  <si>
    <t>Z-6.20-2203</t>
  </si>
  <si>
    <t>T 30-1-FSA "Typ NovoPorta Premio" bzw.</t>
  </si>
  <si>
    <t>T 30-1-RS-FSA "Typ NovoPorta Premio" bzw.</t>
  </si>
  <si>
    <t>T 30-2-FSA "Typ NovoPorta Premio" bzw.</t>
  </si>
  <si>
    <t>T 30-2-RS-FSA "Typ NovoPorta Premio"</t>
  </si>
  <si>
    <t>Z-6.20-2205</t>
  </si>
  <si>
    <t>Z: 18.01.2019</t>
  </si>
  <si>
    <t>T 30-1-FSA "Typ42" bzw. T 30-1-RS-FSA "Typ42"</t>
  </si>
  <si>
    <t>Z-6.20-2208</t>
  </si>
  <si>
    <t>Z: 14.02.2019</t>
  </si>
  <si>
    <t>Z-6.20-2214</t>
  </si>
  <si>
    <t>Z: 10.04.2019</t>
  </si>
  <si>
    <t>T 90-1-FSA "SRT - 1" bzw. T 90-1-RS-FSA "SRT - 1" bzw.</t>
  </si>
  <si>
    <t>T 90-2-FSA "SRT - 2" bzw. T 90-2-RS-FSA "SRT - 2"</t>
  </si>
  <si>
    <t>Z-6.20-2218</t>
  </si>
  <si>
    <t>Z: 27.05.2019</t>
  </si>
  <si>
    <t>V: 05.11.2019</t>
  </si>
  <si>
    <t>Z-6.20-2219</t>
  </si>
  <si>
    <t>T 30-1-FSA "GTG-1" bzw. T 30-1-RS-FSA "GTG-1" bzw.</t>
  </si>
  <si>
    <t>T 30-2-FSA "GTG-2" bzw. T 30-2-RS-FSA "GTG-2"</t>
  </si>
  <si>
    <t>Z-6.20-2220</t>
  </si>
  <si>
    <t>V: 24.10.2019</t>
  </si>
  <si>
    <t>T 90-1-FSA "Typ NovoPorta Premio" bzw.</t>
  </si>
  <si>
    <t>T 90-1-RS-FSA "Typ NovoPorta Premio" bzw.</t>
  </si>
  <si>
    <t>T 90-2-FSA "Typ NovoPorta Premio" bzw.</t>
  </si>
  <si>
    <t>T 90-2-RS-FSA "Typ NovoPorta Premio"</t>
  </si>
  <si>
    <t>Z-6.20-2221</t>
  </si>
  <si>
    <t>Z: 07.08.2019</t>
  </si>
  <si>
    <t>T 30-1-FSA "lipbled-H" bzw. T 30-1-RS-FSA "lipbled-H"</t>
  </si>
  <si>
    <t>LIP BLED, d.o.o.</t>
  </si>
  <si>
    <t>Reciska c. 61a</t>
  </si>
  <si>
    <t>4260 BLED</t>
  </si>
  <si>
    <t>SLOWENIEN</t>
  </si>
  <si>
    <t>Z-6.20-2223</t>
  </si>
  <si>
    <t>Z: 22.08.2019</t>
  </si>
  <si>
    <t>T 90-1-FSA "H16 OD" bzw. T 90-1-RS-FSA "H16 OD" bzw.</t>
  </si>
  <si>
    <t>T 90-2-FSA "H16 OD" bzw. T 90-2-RS-FSA "H16 OD"</t>
  </si>
  <si>
    <t>Z-6.20-2234</t>
  </si>
  <si>
    <t>T 30-1-FSA "Typ 1 FB" bzw. T 30-1-RS-FSA "Typ 1 FB"</t>
  </si>
  <si>
    <t>Friedrich Blanke GmbH</t>
  </si>
  <si>
    <t>49186 Bad Iburg</t>
  </si>
  <si>
    <t>Z-6.20-2235</t>
  </si>
  <si>
    <t>T 30-1-FSA "GWD 080 FP30" bzw.</t>
  </si>
  <si>
    <t>T 30-1-RS-FSA "GWD 080 FP30SP" bzw.</t>
  </si>
  <si>
    <t>T 30-2-FSA "GWD 080 FP30" bzw.</t>
  </si>
  <si>
    <t>T 30-2-RS-FSA "GWD 080 FP30SP"</t>
  </si>
  <si>
    <t>GUTMANN Bausysteme GmbH</t>
  </si>
  <si>
    <t>Z-6.20-2238</t>
  </si>
  <si>
    <t>Z: 29.05.2020</t>
  </si>
  <si>
    <t>T 60-1-FSA "Prestige" bzw. T 60-1-FSA "Economy Plus" bzw.</t>
  </si>
  <si>
    <t>T 60-1-RS-FSA "Prestige" bzw. T 60-1-RS-FSA "Economy Plus" bzw.</t>
  </si>
  <si>
    <t>T 60-2-FSA "Prestige" bzw. T 60-2-FSA "Economy Plus" bzw.</t>
  </si>
  <si>
    <t>T 60-2-RS-FSA "Prestige" bzw. T 60-2-RS-FSA "Economy Plus"</t>
  </si>
  <si>
    <t>ARP OOD</t>
  </si>
  <si>
    <t>Ul. Eng. Asen Jordanov 5</t>
  </si>
  <si>
    <t>4023 PLOVDIV</t>
  </si>
  <si>
    <t>BULGARIEN</t>
  </si>
  <si>
    <t>Z-6.20-2240</t>
  </si>
  <si>
    <t>Z: 27.02.2020</t>
  </si>
  <si>
    <t>T 90-1-FSA "Lava 77-90" bzw. T 90-1-RS-FSA "Lava 77-90" bzw.</t>
  </si>
  <si>
    <t>T 90-2-FSA "Lava 77-90" bzw. T 90-2-RS-FSA "Lava 77-90"</t>
  </si>
  <si>
    <t>Z-6.20-2245</t>
  </si>
  <si>
    <t>T 30-1-FSA "Braun System KB T19" bzw.</t>
  </si>
  <si>
    <t>T 30-1-RS-FSA "Braun System KB T19" bzw.</t>
  </si>
  <si>
    <t>T 30-2-FSA "Braun System KB T19" bzw.</t>
  </si>
  <si>
    <t>T 30-2-RS-FSA "Braun System KB T19"</t>
  </si>
  <si>
    <t>Karl Braun Innenausbau GmbH</t>
  </si>
  <si>
    <t>72221 Haiterbach</t>
  </si>
  <si>
    <t>Z-6.20-2249</t>
  </si>
  <si>
    <t>T 30-1-FSA "KOCH 62" bzw. T 30-1-RS-FSA "KOCH 62" bzw.</t>
  </si>
  <si>
    <t>T 30-2-FSA "KOCH 62" bzw. T 30-2-RS-FSA "KOCH 62"</t>
  </si>
  <si>
    <t>Erlach 165</t>
  </si>
  <si>
    <t>6150 STEINACH AM BRENNER</t>
  </si>
  <si>
    <t>Z-6.20-2250</t>
  </si>
  <si>
    <t>T 90-1-FSA "Buchele PL 901" bzw. T 90-1-RS-FSA "Buchele PL 901" bzw.</t>
  </si>
  <si>
    <t>T 90-2-FSA "Buchele PL 902" bzw. T 90-2-RS-FSA "Buchele PL 902"</t>
  </si>
  <si>
    <t>Z-6.20-2251</t>
  </si>
  <si>
    <t>T 30-1-FSA "Typ Magellan" bzw.</t>
  </si>
  <si>
    <t>T 30-1-RS-FSA "Typ Magellan" bzw.</t>
  </si>
  <si>
    <t>T 30-2-FSA "Typ Magellan" bzw.</t>
  </si>
  <si>
    <t>T 30-2-RS-FSA "Typ Magellan"</t>
  </si>
  <si>
    <t>Z-6.20-2252</t>
  </si>
  <si>
    <t>T 30-1-FSA "Typ 64-1" bzw. T 30-1-RS-FSA "Typ 64-1-RS" bzw.</t>
  </si>
  <si>
    <t>T 30-2-FSA "Typ 64-2" bzw. T 30-2-RS-FSA "Typ 64-2-RS"</t>
  </si>
  <si>
    <t>Pfullendorfer Tor-Systeme GmbH &amp; Co. KG</t>
  </si>
  <si>
    <t>88630 Pfullendorf</t>
  </si>
  <si>
    <t>Z-6.20-2253</t>
  </si>
  <si>
    <t>T 30-1-FSA "Typ NovoPorta Plano" bzw.</t>
  </si>
  <si>
    <t>T 30-1-RS-FSA "Typ NovoPorta Plano" bzw.</t>
  </si>
  <si>
    <t>T 30-2-FSA "Typ NovoPorta Plano" bzw.</t>
  </si>
  <si>
    <t>T 30-2-RS-FSA "Typ NovoPorta Plano"</t>
  </si>
  <si>
    <t>Z-6.20-2262</t>
  </si>
  <si>
    <t>T 30-1-FSA "MRT1-TSH" bzw. T 30-1-RS-FSA "MRT1-TSH" bzw.</t>
  </si>
  <si>
    <t>T 30-2-FSA "MRT2-TSH" bzw. T 30-2-RS-FSA "MRT2-TSH"</t>
  </si>
  <si>
    <t>TSH System GmbH</t>
  </si>
  <si>
    <t>Z-6.20-2266</t>
  </si>
  <si>
    <t>71332 Waiblingen</t>
  </si>
  <si>
    <t>Z-6.20-2272</t>
  </si>
  <si>
    <t>T 30-1-FSA "Mosel Typ 1" bzw. T 30-1-RS-FSA "Mosel Typ 1"</t>
  </si>
  <si>
    <t>Auf Wolfsgang</t>
  </si>
  <si>
    <t>54311 Trierweiler</t>
  </si>
  <si>
    <t>Z-6.20-2274</t>
  </si>
  <si>
    <t>T 30-1-FSA "Teckentrup 62 DF" bzw.</t>
  </si>
  <si>
    <t>T 30-1-RS-FSA "Teckentrup 62 DF" bzw.</t>
  </si>
  <si>
    <t>T 30-2-FSA "Teckentrup 62 DF" bzw.</t>
  </si>
  <si>
    <t>T 30-2-RS-FSA "Teckentrup 62 DF"</t>
  </si>
  <si>
    <t>Z-6.20-2275</t>
  </si>
  <si>
    <t>T 30-1-FSA "Typ Meridian" bzw. T 30-1-RS-FSA "Typ Meridian"</t>
  </si>
  <si>
    <t>Z-6.20-2277</t>
  </si>
  <si>
    <t>T 30-1-FSA "QUADRO" bzw. T 30-1-RS-FSA "QUADRO"</t>
  </si>
  <si>
    <t>Z-6.20-2278</t>
  </si>
  <si>
    <t>Z: 04.10.2018</t>
  </si>
  <si>
    <t>T 30-1-FSA "FN30/FM30" bzw. T 30-1-RS-FSA "FM30" bzw.</t>
  </si>
  <si>
    <t>T 30-2-FSA "FN30/FM30" bzw. T 30-2-RS-FSA "FM30"</t>
  </si>
  <si>
    <t>Peneder Bau-Elemente GmbH</t>
  </si>
  <si>
    <t>Ritzling 9</t>
  </si>
  <si>
    <t>4904 ATZBACH</t>
  </si>
  <si>
    <t>Z-6.20-2283</t>
  </si>
  <si>
    <t>Z: 24.10.2019</t>
  </si>
  <si>
    <t>G: 02.11.2021</t>
  </si>
  <si>
    <t>T 30-1-FSA "STB1-TSH" bzw. T 30-1-RS-FSA "STB1-TSH" bzw.</t>
  </si>
  <si>
    <t>T 30-2-FSA "STB2-TSH" bzw. T 30-2-RS-FSA "STB2-TSH"</t>
  </si>
  <si>
    <t>Z-6.20-2284</t>
  </si>
  <si>
    <t>T 90-1-FSA "FN90-1" bzw. T 90-1-RS-FSA "FN90-1" bzw.</t>
  </si>
  <si>
    <t>T 90-2-FSA "FN90-2" bzw. T 90-2-RS-FSA "FN90-2"</t>
  </si>
  <si>
    <t>Z-6.20-2315</t>
  </si>
  <si>
    <t>T 30-1-FSA "Typ NovoPorta Premio XTR" bzw.</t>
  </si>
  <si>
    <t>T 30-1-RS-FSA "Typ NovoPorta Premio XTR" bzw.</t>
  </si>
  <si>
    <t>T 30-2-FSA "Typ NovoPorta Premio XTR" bzw.</t>
  </si>
  <si>
    <t>T 30-2-RS-FSA "Typ NovoPorta Premio XTR"</t>
  </si>
  <si>
    <t>Z-6.20-2326</t>
  </si>
  <si>
    <t>T 30-1-FSA "Typ NovoPorta Premio S-D-1" bzw.</t>
  </si>
  <si>
    <t>T 30-1-RS-FSA "Typ NovoPorta Premio S-D-1"</t>
  </si>
  <si>
    <t>Z-6.20-2327</t>
  </si>
  <si>
    <t>T 90-1-FSA "HR105" bzw. T 90-1-RS-FSA "HR105" bzw.</t>
  </si>
  <si>
    <t>T 90-2-FSA "HR105" bzw. T 90-2-RS-FSA "HR105"</t>
  </si>
  <si>
    <t>Z-6.20-2329</t>
  </si>
  <si>
    <t>Z: 24.01.2019</t>
  </si>
  <si>
    <t>Z-6.20-2330</t>
  </si>
  <si>
    <t>T 30-1-FSA "INNOVA 1H" bzw.</t>
  </si>
  <si>
    <t>T 30-1-FSA "INNOVA REVER" bzw.</t>
  </si>
  <si>
    <t>T 30-1-FSA "INNOVA 1H W"</t>
  </si>
  <si>
    <t>PUERTAS PADILLA, S.L.</t>
  </si>
  <si>
    <t>Avenida de la constitucion 73</t>
  </si>
  <si>
    <t>SPANIEN</t>
  </si>
  <si>
    <t>Z-6.20-2335</t>
  </si>
  <si>
    <t>T 30-1-FSA "Akotherm AT 740 FR" bzw.</t>
  </si>
  <si>
    <t>T 30-1-RS-FSA "Akotherm AT 740 FR" bzw.</t>
  </si>
  <si>
    <t>T 30-2-FSA "Akotherm AT 740 FR" bzw.</t>
  </si>
  <si>
    <t>T 30-2-RS-FSA "Akotherm AT 740 FR"</t>
  </si>
  <si>
    <t>AKOTHERM GmbH</t>
  </si>
  <si>
    <t>56170 Bendorf</t>
  </si>
  <si>
    <t>Z-6.20-2353</t>
  </si>
  <si>
    <t>Z: 29.06.2020</t>
  </si>
  <si>
    <t>T 30-1-FSA "HOMEtherm" bzw.</t>
  </si>
  <si>
    <t>T 30-1-RS-FSA "HOMEtherm"</t>
  </si>
  <si>
    <t>Berensweg 10- 12</t>
  </si>
  <si>
    <t>Z-6.20-2378</t>
  </si>
  <si>
    <t>T 60-1-FSA "H6 OD" bzw. T 60-1-RS-FSA "H6 OD" bzw.</t>
  </si>
  <si>
    <t>T 60-2-FSA "H6 OD" bzw. T 60-2-RS-FSA "H6 OD"</t>
  </si>
  <si>
    <t>Z-6.20-2397</t>
  </si>
  <si>
    <t>Z: 23.08.2019</t>
  </si>
  <si>
    <t>Z-6.20-2510</t>
  </si>
  <si>
    <t>Quelle: https://www.dibt.de/fileadmin/verzeichnisse/NAT_n/vSVA_6.htm</t>
  </si>
  <si>
    <t>Zugriff am 14.10.2020 um 9:53 Uhr</t>
  </si>
  <si>
    <t>Zulassungsgegestand</t>
  </si>
  <si>
    <t>Antragsteller</t>
  </si>
  <si>
    <t>Zulassungsnummer</t>
  </si>
  <si>
    <t>Bescheid vom:
Geltungsdauer bis:</t>
  </si>
  <si>
    <t>Masterarbeit Ann-Katrin Kranz</t>
  </si>
  <si>
    <t>T 90-1-FSA "System NovoFire" bzw. T 90-1-RS-FSA "System NovoFire" bzw.
T 90-2-FSA "System NovoFire" bzw. T 90-2-RS-FSA "System NovoFire"</t>
  </si>
  <si>
    <t>Z: 27.08.2019
G: 02.11.2022</t>
  </si>
  <si>
    <t>T 30-1-FSA "Typ 4" bzw. T 30-1-RS-FSA "Typ 4" bzw.
T 30-2-FSA "Typ 4" bzw. T 30-2-RS-FSA "Typ 4"</t>
  </si>
  <si>
    <t>Z: 16.07.2018
V: 05.09.2019
G: 02.11.2022</t>
  </si>
  <si>
    <t>T 60-1-FSA "HE 611" bzw. T 60-1-RS-FSA "HE 611" bzw.
T 60-2-FSA "HE 621" bzw. T 60-2-RS-FSA "HE 621"</t>
  </si>
  <si>
    <t>Z: 27.01.2020
G: 02.11.2022</t>
  </si>
  <si>
    <t>T 30-1-FSA "Typ 5" bzw. T 30-1-RS-FSA "Typ 5" bzw.
T 30-2-FSA "Typ 5" bzw. T 30-2-RS-FSA "Typ 5"</t>
  </si>
  <si>
    <t>Z: 30.10.2019
G: 02.11.2022</t>
  </si>
  <si>
    <t>T 30-1-FSA "System NovoFire" bzw.
T 30-1-RS-FSA "System NovoFire" bzw.
T 30-2-FSA "System NovoFire" bzw.
T 30-2-RS-FSA "System NovoFire"</t>
  </si>
  <si>
    <t>Z: 08.10.2019
G: 02.11.2022</t>
  </si>
  <si>
    <t>Z: 26.11.2018
V: 15.10.2019
G: 02.11.2022</t>
  </si>
  <si>
    <t>T 90-1-FSA "Firestop T90" bzw.
T 90-1-RS-FSA "Firestop T90" bzw.
T 90-2-FSA "Firestop T90" bzw.
T 90-2-RS-FSA "Firestop T90"</t>
  </si>
  <si>
    <t>Z: 21.02.2020
G: 02.03.2021</t>
  </si>
  <si>
    <t>T 90-1-FSA "TorTec" bzw. T 90-1-RS-FSA "TorTec" bzw.
T 90-2-FSA "TorTec" bzw. T 90-2-RS-FSA "TorTec"</t>
  </si>
  <si>
    <t>Z: 12.07.2018
V: 01.11.2019
G: 02.11.2022</t>
  </si>
  <si>
    <t>Z: 26.08.2019
G: 02.11.2022</t>
  </si>
  <si>
    <t>T 30-1-FSA "forster fuego light" bzw.
T 30-1-RS-FSA "forster fuego light" bzw.
T 30-2-FSA "forster fuego light" bzw.
T 30-2-RS-FSA "forster fuego light"</t>
  </si>
  <si>
    <t>Z: 25.10.2019
G: 02.11.2022</t>
  </si>
  <si>
    <t>T 30-1-FSA "TorTec" bzw. T 30-1-RS-FSA "TorTec" bzw.
T 30-2-FSA "TorTec" bzw. T 30-2-RS-FSA "TorTec"</t>
  </si>
  <si>
    <t>Z: 01.11.2019
G: 02.11.2022</t>
  </si>
  <si>
    <t>T 30-1-FSA "KF 50/KF 57" bzw. T 30-1-RS-FSA "KF 50/KF 57" bzw.
T 30-2-FSA "KF 50/KF 57" bzw. T 30-2-RS-FSA "KF 50/KF 57"</t>
  </si>
  <si>
    <t>Z: 26.11.2018
V: 27.09.2019
G: 02.11.2022</t>
  </si>
  <si>
    <t>T 90-1-FSA "aluflam TK 90" bzw. T 90-1-RS-FSA "aluflam TK 90" bzw.
T 90-2-FSA "aluflam TK 90" bzw. T 90-2-RS-FSA "aluflam TK 90" bzw.
T 90-1-FSA "aluflam TK 90 P" bzw. T 90-1-RS-FSA "aluflam TK 90 P" bzw.
T 90-2-FSA "aluflam TK 90 P" bzw. T 90-2-RS-FSA "aluflam TK 90 P"</t>
  </si>
  <si>
    <t>Z: 28.04.2020
G: 02.11.2022</t>
  </si>
  <si>
    <t>T 30-1-FSA "40-E" bzw. T 30-1-RS-FSA "40-E" bzw.
T 30-2-FSA "40-E" bzw. T 30-2-RS-FSA "40-E"</t>
  </si>
  <si>
    <t>T 30-1-FSA "H/I" bzw. T 30-1-RS-FSA "H/I" bzw.
T 30-2-FSA "L/M" bzw. T 30-2-RS-FSA "L/M"</t>
  </si>
  <si>
    <t>T 30-1-FSA "UT431" bzw. T 30-1-RS-FSA "UT431" bzw.
T 30-1-FSA "US431" bzw. T 30-1-RS-FSA "US431"</t>
  </si>
  <si>
    <t>Z: 28.08.2019
G: 02.11.2022</t>
  </si>
  <si>
    <t>T 90-1-FSA "forster fuego light" bzw.
T 90-1-RS-FSA "forster fuego light" bzw.
T 90-2-FSA "forster fuego light" bzw.
T 90-2-RS-FSA "forster fuego light"</t>
  </si>
  <si>
    <t>Z: 18.10.2019
G: 02.11.2022</t>
  </si>
  <si>
    <t>T 30-1-FSA "Schuco ADS 80 FR 30" bzw.
T 30-1-RS-FSA "Schuco ADS 80 FR 30" bzw.
T 30-2-FSA "Schuco ADS 80 FR 30" bzw.
T 30-2-RS-FSA "Schuco ADS 80 FR 30"</t>
  </si>
  <si>
    <t>T 30-1-FSA "GARANT Typ 30-1" bzw.
T 30-1-RS-FSA "GARANT Typ 30-1-RD"</t>
  </si>
  <si>
    <t>Z: 11.10.2019
G: 02.11.2022</t>
  </si>
  <si>
    <t>T 30-1-FSA "Typ GRT-1" bzw. T 30-1-RS-FSA "Typ GRT-1" bzw.
T 30-2-FSA "Typ GRT-2" bzw. T 30-2-RS-FSA "Typ GRT-2"</t>
  </si>
  <si>
    <t>Z: 29.10.2019
G: 02.11.2022</t>
  </si>
  <si>
    <t>Z: 31.05.2019
V: 01.10.2019
G: 02.11.2022</t>
  </si>
  <si>
    <t>T 30-1-FSA "HE 311" bzw. T-30-1-RS-FSA "HE 311" bzw.
T 30-2-FSA "HE 321" bzw. T-30-2-RS-FSA "HE 321"
T 30-2-FSA "HE 321" bzw. T-30-2-RS-FSA "HE 321"</t>
  </si>
  <si>
    <t>T 60-1-FSA "Teckentrup 62" bzw. T 60-1-RS-FSA "Teckentrup 62" bzw.
T 60-2-FSA "Teckentrup 62" bzw. T 60-2-RS-FSA "Teckentrup 62"</t>
  </si>
  <si>
    <t>T 30-1-FSA "Typ ST-1" bzw. T 30-1-RS-FSA "Typ ST-1" bzw.
T 30-2-FSA "Typ ST-2" bzw. T 30-2-RS-FSA "Typ ST-2"</t>
  </si>
  <si>
    <t>T 90-1-FSA "Typ70" bzw. T 90-1-RS-FSA "Typ70" bzw.
T 90-2-FSA "Typ70" bzw. T 90-2-RS-FSA "Typ70"</t>
  </si>
  <si>
    <t>T 30-1-FSA "SD 137" bzw. T 30-1-RS-FSA "SD 137" bzw.
T 30-2-FSA "SD 237" bzw. T 30-2-RS-FSA "SD 237"</t>
  </si>
  <si>
    <t>T 30-1-FSA "neuform-Typ BASIC" bzw.
T 30-1-RS-FSA "neuform-Typ BASIC" bzw.
T 30-2-FSA "neuform-Typ BASIC" bzw.
T 30-2-RS-FSA "neuform-Typ BASIC"</t>
  </si>
  <si>
    <t>T 90-1-FSA "Novoferm-Riexinger Typ N9" bzw.
T 90-1-RS-FSA "Novoferm-Riexinger Typ N9" bzw.
T 90-1-FSA "Novoferm-Riexinger Typ N19" bzw.
T 90-1-RS-FSA "Novoferm-Riexinger Typ N19" bzw.
T 90-2-FSA "Novoferm-Riexinger Typ N29" bzw.
T 90-2-RS-FSA "Novoferm-Riexinger Typ N29"</t>
  </si>
  <si>
    <t>T 30-1-FSA "heroal D 82 FP" bzw.
T 30-1-RS-FSA "heroal D 82 FP" bzw.
T 30-2-FSA "heroal D 82 FP" bzw.
T 30-2-RS-FSA "heroal D 82 FP"</t>
  </si>
  <si>
    <t>T 30-1-FSA "Teckentrup 62" bzw. T 30-1-RS-FSA "Teckentrup 62" bzw.
T 30-2-FSA "Teckentrup 62" bzw. T 30-2-RS-FSA "Teckentrup 62" bzw.
T 30-1-FSA "Teckentrup 62 ST" bzw. T 30-1-RS-FSA "Teckentrup 62 ST" bzw.
T 30-2-FSA "Teckentrup 62 ST"</t>
  </si>
  <si>
    <t>T 30-1-FSA "H 3" bzw. T 30-1-RS-FSA "H 3" bzw.
T 30-2-FSA "H 3" bzw. T 30-2-RS-FSA "H 3"</t>
  </si>
  <si>
    <t>Z: 07.10.2019
G: 02.11.2022</t>
  </si>
  <si>
    <t>Z: 27.09.2019
G: 02.11.2022</t>
  </si>
  <si>
    <t>Z: 09.10.2019
G: 02.11.2022</t>
  </si>
  <si>
    <t>Z: 16.10.2019
G: 02.11.2022</t>
  </si>
  <si>
    <t>T 30-1-FSA "65" bzw. T 30-1-RS-FSA "65" bzw.
T 30-2-FSA "65" bzw. T 30-2-RS-FSA "65"</t>
  </si>
  <si>
    <t>T 90-1-FSA "Herholz 9" bzw. T 90-1-RS-FSA "Herholz 9" bzw.
T 90-2-FSA "Herholz 9" bzw. T 90-2-RS-FSA "Herholz 9"</t>
  </si>
  <si>
    <t>T 30-1-FSA "ST 301-1" bzw. T 30-1-RS-FSA "STR 301-1" bzw.
T 30-2-FSA "ST 301-2" bzw. T 30-2-RS-FSA "STR 301-2"</t>
  </si>
  <si>
    <t>T 90-1-FSA "SCHWARZE-S1-G" bzw.
T 90-1-RS-FSA "SCHWARZE-S1-G" bzw.
T 90-2-FSA "SCHWARZE-S1-G" bzw.
T 90-2-RS-FSA "SCHWARZE-S1-G"</t>
  </si>
  <si>
    <t>T 30-1-FSA "neuform-Typ SONIC" bzw.
T 30-1-RS-FSA "neuform-Typ SONIC" bzw.
T 30-2-FSA "neuform-Typ SONIC" bzw.
T 30-2-RS-FSA "neuform-Typ SONIC"</t>
  </si>
  <si>
    <t>T 30-1-FSA "PROMAGLAS-SR" bzw.
T 30-1-RS-FSA "PROMAGLAS-SR" bzw.
T 30-2-FSA "PROMAGLAS-SR" bzw.
T 30-2-RS-FSA "PROMAGLAS-SR"</t>
  </si>
  <si>
    <t>T 30-1-FSA "neuform-Typ EXTRA" bzw.
T 30-1-RS-FSA "neuform-Typ EXTRA" bzw.
T 30-2-FSA "neuform-Typ EXTRA" bzw.
T 30-2-RS-FSA "neuform-Typ EXTRA"</t>
  </si>
  <si>
    <t>T 30-1-FSA "Form-Brandschutztur Typ M3" bzw.
T 30-1-RS-FSA "Form-Brandschutztur Typ M3"</t>
  </si>
  <si>
    <t>T 30-1-FSA "KT - T30" bzw. T 30-1-RS-FSA "KT - T30" bzw.
T 30-1-FSA "GT - T30" bzw. T 30-1-RS-FSA "GT - T30"</t>
  </si>
  <si>
    <t>T 90-1-FSA "SCHWARZE-S1" bzw.
T 90-1-RS-FSA "SCHWARZE-S1" bzw.
T 90-2-FSA "SCHWARZE-S1" bzw.
T 90-2-RS-FSA "SCHWARZE-S1"</t>
  </si>
  <si>
    <t>T 30-1-FSA "Typ70" bzw. T 30-1-RS-FSA "Typ70" bzw.
T 30-2-FSA "Typ70" bzw. T 30-2-RS-FSA "Typ70"</t>
  </si>
  <si>
    <t>T 30-1-FSA "Form-Brandschutztur Typ 3N" bzw.
T 30-1-RS-FSA "Form-Brandschutztur Typ 3N" bzw.
T 30-2-FSA "Form-Brandschutztur Typ 4N" bzw.
T 30-2-RS-FSA "Form-Brandschutztur Typ 4N"</t>
  </si>
  <si>
    <t>Z: 25.10.2019
E: 16.04.2020
G: 02.11.2022</t>
  </si>
  <si>
    <t>Z: 16.03.2020
G: 02.11.2022</t>
  </si>
  <si>
    <t>Z: 31.07.2018
V: 27.09.2019
G: 02.11.2022</t>
  </si>
  <si>
    <t>Z: 17.10.2019
G: 02.11.2022</t>
  </si>
  <si>
    <t>Z: 04.10.2019
G: 02.11.2022</t>
  </si>
  <si>
    <t>T 90-1-FSA "Form-Brandschutztur Typ 8N" bzw.
T 90-1-FSA "Form-Brandschutztur Typ 8N" bzw.
T 90-1-FSA "Form-Brandschutztur Typ 8N" bzw.
T 90-1-FSA "Form-Brandschutztur Typ 8N" bzw.</t>
  </si>
  <si>
    <t>T 30-1-FSA "System Diaplan" bzw.
T 30-1-RS-FSA "System Diaplan" bzw.
T 30-2-FSA "System Diaplan" bzw.
T 30-2-RS-FSA "System Diaplan"</t>
  </si>
  <si>
    <t>T 30-1-FSA "aluflam TK 30" bzw.
T 30-1-RS-FSA "aluflam TK 30" bzw.
T 30-2-FSA "aluflam TK 30" bzw.
T 30-2-RS-FSA "aluflam TK 30"</t>
  </si>
  <si>
    <t>T 30-1-FSA "Teckentrup 42" bzw.
T 30-1-RS-FSA "Teckentrup 42" bzw.
T 30-2-FSA "Teckentrup 42" bzw.
T 30-2-RS-FSA "Teckentrup 42" bzw.
T 30-1-FSA "Teckentrup HT8-D" bzw.
T 30-1-RS-FSA "Teckentrup HT8-D"</t>
  </si>
  <si>
    <t>T 30-1-FSA "UT631" bzw. T 30-1-FSA "US631" bzw.
T 30-1-RS-FSA "UT631" bzw. T 30-1-RS-FSA "US631" bzw.
T 30-2-FSA "UT632" bzw. T 30-2-FSA "US632" bzw.
T 30-2-RS-FSA "UT632" bzw. T 30-2-RS-FSA "US632"</t>
  </si>
  <si>
    <t>T 30-1-FSA "RA68" bzw. T 30-1-RS-FSA "RA68" bzw.
T 30-2-FSA "RA68" bzw. T 30-2-RS-FSA "RA68"</t>
  </si>
  <si>
    <t>T 30-1-FSA "HOBA Typ 1" bzw. T 30-1-RS-FSA "HOBA Typ 1" bzw.
T 30-2-FSA "HOBA Typ 2" bzw. T 30-2-RS-FSA "HOBA Typ 2" bzw.
T 30-1-FSA "HOBA Typ 1 frameless" bzw. T 30-1-RS-FSA "HOBA Typ 1 frameless"</t>
  </si>
  <si>
    <t>T 30-1-FSA "Typ48" bzw. T 30-1-RS-FSA "Typ48" bzw.
T 30-2-FSA "Typ48" bzw. T 30-2-RS-FSA "Typ48"</t>
  </si>
  <si>
    <t>T 90-1-FSA "Teckentrup 62" bzw.
T 90-1-RS-FSA "Teckentrup 62" bzw.
T 90-2-FSA "Teckentrup 62" bzw.
T 90-2-RS-FSA "Teckentrup 62" bzw.
T 90-1-FSA "Teckentrup 62"-C.. bzw.
T 90-1-RS-FSA "Teckentrup 62"-C.. bzw.
T 90-2-FSA "Teckentrup 62"-C.. bzw.
T 90-2-RS-FSA "Teckentrup 62"-C..</t>
  </si>
  <si>
    <t>T 90-1-FSA "HE 911" bzw. T 90-1-RS-FSA "HE 911" bzw.
T 90-2-FSA "HE 921" bzw. T 90-2-RS-FSA "HE 921"</t>
  </si>
  <si>
    <t>T 30-1-FSA "SCHWARZE-S20" bzw.
T 30-1-RS-FSA "SCHWARZE-S20" bzw.
T 30-2-FSA "SCHWARZE-S20" bzw.
T 30-2-RS-FSA "SCHWARZE-S20"</t>
  </si>
  <si>
    <t>T 30-1-FSA "Bertsch 4" bzw.
T 30-1-RS-FSA "Bertsch 4 RST" bzw.
T 30-2-FSA "Bertsch 4/2" bzw.
T 30-2-RS-FSA "Bertsch 4/2 RST"</t>
  </si>
  <si>
    <t>Z: 30.09.2019
G: 02.11.2022</t>
  </si>
  <si>
    <t>Z: 27.09.2019
A+E: 30.03.2020
G: 02.11.2022</t>
  </si>
  <si>
    <t>Z: 15.04.2019
V: 05.09.2019
G: 02.11.2022</t>
  </si>
  <si>
    <t>T 90-1-FSA "JANSEN Janisol C4" bzw.
T 90-1-RS-FSA "JANSEN Janisol C4" bzw.
T 90-2-FSA "JANSEN Janisol C4" bzw.
T 90-2-RS-FSA "JANSEN Janisol C4"</t>
  </si>
  <si>
    <t>T 30-1-FSA "H 3 D" bzw. T 30-1-RS-FSA "H 3 D" bzw.
T 30-2-FSA "H 3 D" bzw. T 30-2-RS-FSA "H 3 D"</t>
  </si>
  <si>
    <t>T 30-1-FSA "SFD S 50" bzw. T 30-1-RS-FSA "SFD S 50" bzw.
T 30-1-FSA "SFD S 70" bzw. T 30-1-RS-FSA "SFD S 70" bzw.
T 30-2-FSA "SFD S 50" bzw. T 30-2-RS-FSA "SFD S 50" bzw.
T 30-2-FSA "SFD S 70" bzw. T 30-2-RS-FSA "SFD S 70"</t>
  </si>
  <si>
    <t>T 30-1-FSA "43" bzw. T 30-1-RS-FSA "43" bzw.
T 30-2-FSA "43" bzw. T 30-2-RS-FSA "43"</t>
  </si>
  <si>
    <t>T 90-1-FSA "System SOMMER - S1" bzw.
T 90-1-RS-FSA "System SOMMER - S1"</t>
  </si>
  <si>
    <t>T 30-1-FSA "Form-Brandschutztur Typ 16N" bzw.
T 30-1-RS-FSA "Form-Brandschutztur Typ 16N" bzw.
T 30-2-FSA "Form-Brandschutztur Typ 26N" bzw.
T 30-2-RS-FSA "Form-Brandschutztur Typ 26N"</t>
  </si>
  <si>
    <t>T 90-1-FSA "neuform-Typ SUPRA" bzw.
T 90-1-RS-FSA "neuform-Typ SUPRA" bzw.
T 90-2-FSA "neuform-Typ SUPRA" bzw.
T 90-2-RS-FSA "neuform-Typ SUPRA"</t>
  </si>
  <si>
    <t>T 30-1-FSA "SFD R" bzw. T 30-1-RS-FSA "SFD R" bzw.
T 30-2-FSA "SFD R" bzw. T 30-2-RS-FSA "SFD R"</t>
  </si>
  <si>
    <t>T 30-1-FSA "MBB 2000" bzw. T 30-1-RS-FSA "MBB 2000" bzw.
T 30-2-FSA "MBB 2000" bzw. T 30-2-RS-FSA "MBB 2000"</t>
  </si>
  <si>
    <t>T 90-2-FSA "Novoferm Riexinger Typ N39" bzw.
T 90-2-RS-FSA "Novoferm Riexinger Typ N39"</t>
  </si>
  <si>
    <t>T 90-1-FSA "65" bzw. T 90-1-RS-FSA "65" bzw.
T 90-2-FSA "65" bzw. T 90-2-RS-FSA "65"</t>
  </si>
  <si>
    <t>T 90-1-FSA "KT - T90" bzw. T 90-1-RS-FSA "KT - T90"
T 90-1-FSA "GT - T90" bzw. T 90-1-RS-FSA "GT - T90"</t>
  </si>
  <si>
    <t>T 30-1-FSA "ASV-1" bzw. T 30-1-RS-FSA "ASV-1" bzw.
T 30-1-FSA "ASW-1" bzw. T 30-1-RS-FSA "ASW-1" bzw.
T 30-2-FSA "ASV-2" bzw. T 30-2-RS-FSA "ASV-2" bzw.
T 30-2-FSA "ASW-2" bzw. T 30-2-RS-FSA "ASW-2"</t>
  </si>
  <si>
    <t>T 30-1-FSA "SCHWARZE-S1-G" bzw. T 30-1-RS-FSA "SCHWARZE-S1-G" bzw.
T 30-2-FSA "SCHWARZE-S1-G" bzw. T 30-2-RS-FSA "SCHWARZE-S1-G"</t>
  </si>
  <si>
    <t>T 30-1-FSA "SD 135" bzw. T 30-1-RS-FSA "SD 135" bzw.
T 30-2-FSA "SD 235" bzw. T 30-2-RS-FSA "SD 235"</t>
  </si>
  <si>
    <t>T 30-1-FSA "WICSTYLE 77FP" bzw.
T 30-1-RS-FSA "WICSTYLE 77FP" bzw.
T 30-2-FSA "WICSTYLE 77FP" bzw.
T 30-2-RS-FSA "WICSTYLE 77FP"</t>
  </si>
  <si>
    <t>T 30-1-FSA "Form-Brandschutztur Typ 25N" bzw.
T 30-1-RS-FSA "Form-Brandschutztur Typ 25N" bzw.
T 30-2-FSA "Form-Brandschutztur Typ 27N" bzw.
T 30-2-RS-FSA "Form-Brandschutztur Typ 27N"</t>
  </si>
  <si>
    <t>T 90-1-FSA "H16" bzw. T 90-1-RS-FSA "H16" bzw.
T 90-2-FSA "H16" bzw. T 90-2-RS-FSA "H16"</t>
  </si>
  <si>
    <t>T 30-2-FSA "Novoferm Riexinger Typ N22" bzw.
T 30-2-RS-FSA "Novoferm Riexinger Typ N22"</t>
  </si>
  <si>
    <t>T 30-1-FSA "Novoferm Riexinger Typ N2/50" bzw.
T 30-1-RS-FSA "Novoferm Riexinger Typ N2/50" bzw.
T 30-2-FSA "Novoferm Riexinger Typ N22/50" bzw.
T 30-2-RS-FSA "Novoferm Riexinger Typ N22/50"</t>
  </si>
  <si>
    <t>T 120-1-FSA "Buchele FTB 1201" bzw.
T 120-1-RS-FSA "Buchele FTB 1201"</t>
  </si>
  <si>
    <t>Z: 26.06.2019
V: 15.10.2019
G: 02.11.2022</t>
  </si>
  <si>
    <t>Z: 28.10.2019
G: 02.11.2022</t>
  </si>
  <si>
    <t>Z: 22.06.2018
V: 27.09.2019
G: 02.11.2022</t>
  </si>
  <si>
    <t>Z: 06.03.2020
V: 27.09.2019</t>
  </si>
  <si>
    <t>Z: 14.08.2018
V: 05.09.2019
G: 02.11.2022</t>
  </si>
  <si>
    <t>Z: 20.09.2018
V: 05.09.2019
G: 02.11.2022</t>
  </si>
  <si>
    <t>Z: 20.09.2018
V: 16.10.2019
G: 02.11.2022</t>
  </si>
  <si>
    <t>Z: 20.09.2018
V: 03.09.2019
G: 02.11.2022</t>
  </si>
  <si>
    <t>Z: 20.10.2018
V: 03.09.2019
G: 02.11.2022</t>
  </si>
  <si>
    <t>Z: 18.12.2018
V: 15.10.2019
G: 02.11.2019</t>
  </si>
  <si>
    <t>Z: 20.10.2018
V: 03.09.2019
A: 21.02.2020
G: 02.11.2022</t>
  </si>
  <si>
    <t>Z: 02.01.2019
V: 05.09.2019
G: 02.11.2022</t>
  </si>
  <si>
    <t>Z: 22.11.2018
V: 27.09.2019
G: 02.11.2011</t>
  </si>
  <si>
    <t>Z: 31.05.2019
V: 15.10.2019
G: 02.11.2022</t>
  </si>
  <si>
    <t>Z: 16.04.2019
V: 05.09.2019
G: 02.11.2022</t>
  </si>
  <si>
    <t>Z: 16.04.2019
V: 27.09.2019
G: 02.11.2022</t>
  </si>
  <si>
    <t>Z: 02.01.2020
G: 02.11.2022</t>
  </si>
  <si>
    <t>Z: 11.05.2020
G: 02.11.2022</t>
  </si>
  <si>
    <t>Z: 01.08.2019
G: 02.11.2022</t>
  </si>
  <si>
    <t>Z: 27.07.2018
V: 26.06.2019
V: 27.09.2019
G: 02.11.2022</t>
  </si>
  <si>
    <t>Z: 01.10.2019
G: 02.11.2022</t>
  </si>
  <si>
    <t>Z: 18.09.2019
G: 02.11.2022</t>
  </si>
  <si>
    <t>Z: 27.12.2019
G: 02.11.2022</t>
  </si>
  <si>
    <t>Z: 17.02.2020
G: 02.11.2022</t>
  </si>
  <si>
    <t>Z: 18.02.2019
V: 27.09.2010
G: 02.11.2022</t>
  </si>
  <si>
    <t>Z: 21.02.2020
G: 02.03.2025</t>
  </si>
  <si>
    <t>Z: 26.03.2020
G: 02.11.2022</t>
  </si>
  <si>
    <t>Z: 18.03.2020
G: 02.11.2022</t>
  </si>
  <si>
    <t>Z: 19.03.2020
G: 02.11.2022</t>
  </si>
  <si>
    <t>Z: 08.04.2020
G: 02.11.2022</t>
  </si>
  <si>
    <t>Z: 02.09.2019
G: 02.11.2022</t>
  </si>
  <si>
    <t>Z: 25.05.2020
G: 02.11.2022</t>
  </si>
  <si>
    <t>Z: 26.05.2020
G: 02.11.2022</t>
  </si>
  <si>
    <t>Z: 02.07.2020
G: 02.11.2022</t>
  </si>
  <si>
    <t>Z: 15.06.2020
G: 02.11.2022</t>
  </si>
  <si>
    <t>Z: 11.06.2020
G: 02.11.2022</t>
  </si>
  <si>
    <t>Z: 19.11.2018
V: 16.10.2019
G: 02.11.2022</t>
  </si>
  <si>
    <t>Z: 21.11.2018
V: 15.10.2019
G: 02.11.2022</t>
  </si>
  <si>
    <t>Z: 26.11.2018
V: 03.09.2019
G: 02.11.2022</t>
  </si>
  <si>
    <t>Z: 08.10.2018
V: 03.09.2019
G: 02.11.2022</t>
  </si>
  <si>
    <t>Z: 19.11.2018
V: 05.09.2019
G: 02.11.2022</t>
  </si>
  <si>
    <t>Z: 19.11.2018
V: 03.09.2019
G: 02.11.2022</t>
  </si>
  <si>
    <t>Z: 19.11.2018
V: 27.09.2019
G: 02.11.2022</t>
  </si>
  <si>
    <t>Z: 31.05.2019
V: 27.09.2019
G: 02.11.2022</t>
  </si>
  <si>
    <t>Z: 30.10.2019
A: 21.02.2020
G: 02.11.2022</t>
  </si>
  <si>
    <t>Z: 25.10.2019
A+E: 08.06.2020
G: 02.11.2022</t>
  </si>
  <si>
    <t>Z: 05.08.2019
G: 05.08.2021</t>
  </si>
  <si>
    <t>Z: 18.02.2019
A+E: 25.10.2019
G: 02.11.2022</t>
  </si>
  <si>
    <t>Z: 25.09.2019
G: 02.11.2020</t>
  </si>
  <si>
    <t>Z: 18.02.2019
V: 05.09.2019
G: 02.11.2022</t>
  </si>
  <si>
    <t>Z: 13.07.2018
V: 03.09.2019
G: 02.11.2022</t>
  </si>
  <si>
    <t>Z: 20.10.2018
V: 27.09.2019
G: 02.11.2022</t>
  </si>
  <si>
    <t>Z: 20.10.2018
V: 05.09.2019
G: 02.11.2022</t>
  </si>
  <si>
    <t>T 30-1-FSA "VD 30" bzw. T 30-1-RS-FSA "VD 30" bzw.
T 30-2-FSA "VD 30" bzw. T 30-2-RS-FSA "VD 30"</t>
  </si>
  <si>
    <t>T 90-1-FSA "SCHWARZE-FE" bzw.
T 90-1-RS-FSA "SCHWARZE-FE"</t>
  </si>
  <si>
    <t>T 30-1-FSA "neuform-Typ FRAMIC" bzw.
T 30-1-RS-FSA "neuform-Typ FRAMIC" bzw.
T 30-2-FSA "neuform-Typ FRAMIC" bzw.
T 30-2-RS-FSA "neuform-Typ FRAMIC"</t>
  </si>
  <si>
    <t>T 30-1-FSA "JANSEN Janisol 2" bzw.
T 30-1-RS-FSA "JANSEN Janisol 2" bzw.
T 30-2-FSA "JANSEN Janisol 2" bzw.
T 30-2-RS-FSA "JANSEN Janisol 2"</t>
  </si>
  <si>
    <t>T 30-1-FSA "Schwering Typ BR 2.1" bzw.
T 30-1-RS-FSA "Schwering Typ BR 2.1"</t>
  </si>
  <si>
    <t>T 30-1-FSA "40" bzw. T 30-1-RS-FSA "40" bzw.
T 30-2-FSA "40" bzw. T 30-2-RS-FSA "40"</t>
  </si>
  <si>
    <t>T 30-1-FSA "HOBA Typ 13" bzw. T 30-1-RS-FSA "HOBA Typ 13" bzw.
T 30-1-FSA "HOBA Typ 11" bzw. T 30-1-RS-FSA "HOBA Typ 11"</t>
  </si>
  <si>
    <t>T 30-1-FSA "Form-Brandschutztur Typ 10N" bzw.
T 30-1-RS-FSA "Form-Brandschutztur Typ 10N" bzw.
T 30-2-FSA "Form-Brandschutztur Typ 20N" bzw.
T 30-2-RS-FSA "Form-Brandschutztur Typ 20N"</t>
  </si>
  <si>
    <t>T 60-1-FSA "H6" bzw. T 60-1-RS-FSA "H6" bzw.
T 60-2-FSA "H6" bzw. T 60-2-RS-FSA "H6"</t>
  </si>
  <si>
    <t>T 30-1-FSA "AHS TYP 1" bzw.
T 30-1-RS-FSA "AHS TYP 1" bzw.
T 30-2-FSA "AHS TYP 2" bzw.
T 30-2-RS-FSA "AHS TYP 2"</t>
  </si>
  <si>
    <t>T 30-1-FSA "joro T30-1" bzw.
T 30-1-RS-FSA "joro T30RS-1" bzw.
T 30-2-FSA "joro T30-2" bzw.
T 30-2-RS-FSA "joro T30RS-2"</t>
  </si>
  <si>
    <t>T 30-1-FSA "Form-Brandschutztur Typ 1N" bzw.
T 30-1-RS-FSA "Form-Brandschutztur Typ 1N"</t>
  </si>
  <si>
    <t>T 90-1-FSA "PRIODOOR T91" bzw.
T 90-1-RS-FSA "PRIODOOR T91" bzw.
T 90-2-FSA "PRIODOOR T92" bzw.
T 90-2-RS-FSA "PRIODOOR T92"</t>
  </si>
  <si>
    <t>T 90-1-FSA "Teckentrup DF" bzw. T 90-1-RS-FSA "Teckentrup DF" bzw.
T 90-2-FSA "Teckentrup DF" bzw. T 90-2-RS-FSA "Teckentrup DF" bzw.
T 90-2-FSA "Teckentrup DF-C" bzw.
T 90-2-FSA "Teckentrup SV" bzw. T 90-2-RS-FSA "Teckentrup SV"</t>
  </si>
  <si>
    <t>T 90-1-FSA "System Schroders THF" bzw.
T 90-1-RS-FSA "System Schroders THF"</t>
  </si>
  <si>
    <t>T 30-1-FSA "System SOMMER - S1" bzw.
T 30-1-RS-FSA "System SOMMER - S1" bzw.
T 30-2-FSA "System SOMMER - S1" bzw.
T 30-2-RS-FSA "System SOMMER - S1"</t>
  </si>
  <si>
    <t>T 30-1-FSA "HERKULES-08" bzw.
T 30-1-RS-FSA "HERKULES-08" bzw.
T 30-2-FSA "HERKULES-08" bzw.
T 30-2-RS-FSA "HERKULES-08"</t>
  </si>
  <si>
    <t>T 90-1-FSA "System SOMMER - S1" bzw.
T 90-1-RS-FSA "System SOMMER - S1" bzw.
T 90-2-FSA "System SOMMER - S1" bzw.
T 90-2-RS-FSA "System SOMMER - S1"</t>
  </si>
  <si>
    <t>T 30-1-FSA "Moralt Fire" bzw.
T 30-1-RS-FSA "Moralt FireSmoke" bzw.
T 30-2-FSA "Moralt Fire" bzw.
T 30-2-RS-FSA "Moralt FireSmoke"</t>
  </si>
  <si>
    <t>T 30-1-FSA "Schwering Typ 3" bzw.
T 30-1-RS-FSA "Schwering Typ 3"</t>
  </si>
  <si>
    <t>T 30-1-FSA "Schwering Typ 4" bzw.
T 30-1-RS-FSA "Schwering Typ 4" bzw.
T 30-2-FSA "Schwering Typ 4" bzw.
T 30-2-RS-FSA "Schwering Typ 4"</t>
  </si>
  <si>
    <t>T 30-1-FSA "Form-Brandschutztur Typ 35N" bzw.
T 30-1-RS-FSA "Form-Brandschutztur Typ 35N"</t>
  </si>
  <si>
    <t>T 30-1-FSA "HOBA Typ 7" bzw.
T 30-1-RS-FSA "HOBA Typ 7" bzw.
T 30-2-FSA "HOBA Typ 8" bzw.
T 30-2-RS-FSA "HOBA Typ 8"</t>
  </si>
  <si>
    <t>T 30-1-FSA "HR 70-90" bzw.
T 30-1-RS-FSA "HR 70-90" bzw.
T 30-2-FSA "HR 70-90" bzw.
T 30-2-RS-FSA "HR 70-90"</t>
  </si>
  <si>
    <t>T 30-1-FSA "PRIODOOR T31" bzw.
T 30-1-RS-FSA "PRIODOOR T31" bzw.
T 30-2-FSA "PRIODOOR T32" bzw.
T 30-2-RS-FSA "PRIODOOR T32"</t>
  </si>
  <si>
    <t>T 30-1-FSA "HOBA Typ 5" bzw. T 30-1-RS-FSA "HOBA Typ 5" bzw.
T 30-2-FSA "HOBA Typ 6" bzw. T 30-2-RS-FSA "HOBA Typ 6"</t>
  </si>
  <si>
    <t>T 30-1-FSA "PROMAGLAS-Systemtur" bzw.
T 30-1-RS-FSA "PROMAGLAS-Systemtur" bzw.
T 30-2-FSA "PROMAGLAS-Systemtur" bzw.
T 30-2-RS-FSA "PROMAGLAS-Systemtur"</t>
  </si>
  <si>
    <t>T 30-1-FSA "PRUM Typ: FS-30-1" bzw.
T 30-1-RS-FSA "PRUM Typ: FS-30-1-RD" bzw.
T 30-2-FSA "PRUM Typ: FS-30-2" bzw.
T 30-2-RS-FSA "PRUM Typ: FS-30-2-RD"</t>
  </si>
  <si>
    <t>T 30-1-FSA "Schwering Typ 5" bzw.
T 30-1-RS-FSA "Schwering Typ 5" bzw.
T 30-2-FSA "Schwering Typ 5" bzw.
T 30-2-RS-FSA "Schwering Typ 5"</t>
  </si>
  <si>
    <t>T 90-1-FSA "HOBA Typ 17" bzw.
T 90-1-RS-FSA "HOBA Typ 17" bzw.
T 90-2-FSA "HOBA Typ 18" bzw.
T 90-2-RS-FSA "HOBA Typ 18"</t>
  </si>
  <si>
    <t>T 30-1-FSA "Form-Brandschutztur Typ 3N-NT" bzw.
T 30-1-RS-FSA "Form-Brandschutztur Typ 3N-NT" bzw.
T 30-2-FSA "Form-Brandschutztur Typ 4N-NT" bzw.
T 30-2-RS-FSA "Form-Brandschutztur Typ 4N-NT"</t>
  </si>
  <si>
    <t>T 30-1-FSA "ComFire" bzw. T 30-1-RS-FSA "ComFire" bzw.
T 30-2-FSA "ComFire" bzw. T 30-2-RS-FSA "ComFire"</t>
  </si>
  <si>
    <t>T 90-1-FSA "SD 197" bzw. T 90-1-RS-FSA "SD 197" bzw.
T 90-2-FSA "SD 297" bzw. T 90-2-RS-FSA "SD 297"</t>
  </si>
  <si>
    <t>T 30-1-FSA "Typ 6" bzw. T 30-1-RS-FSA "Typ 6" bzw.
T 30-2-FSA "Typ 6" bzw. T 30-2-RS-FSA "Typ 6"</t>
  </si>
  <si>
    <t>T 30-1-FSA "HW 50-70" bzw. T 30-1-RS-FSA "HW 50-70" bzw.
T 30-2-FSA "HW 50-70" bzw. T 30-2-RS-FSA "HW 50-70"</t>
  </si>
  <si>
    <t>T 30-1-FSA "AA 720 FR" bzw. T 30-1-RS-FSA "AA 720 FR" bzw.
T 30-2-FSA "AA 720 FR" bzw. T 30-2-RS-FSA "AA 720 FR"</t>
  </si>
  <si>
    <t>T 30-1-FSA "Form-Brandschutztur Typ 25N Slimline" bzw.
T 30-1-RS-FSA "Form-Brandschutztur Typ 25N Slimline" bzw.
T 30-2-FSA "Form-Brandschutztur Typ 27N Slimline" bzw.
T 30-2-RS-FSA "Form-Brandschutztur Typ 27N Slimline"</t>
  </si>
  <si>
    <t>T 30-1-FSA "Typ 7" bzw. T 30-1-RS-FSA "Typ 7" bzw.
T 30-2-FSA "Typ 7" bzw. T 30-2-RS-FSA "Typ 7"</t>
  </si>
  <si>
    <t>T 30-1-FSA "Lava 77-30" bzw.
T 30-1-RS-FSA "Lava 77-30" bzw.
T 30-2-FSA "Lava 77-30" bzw.
T 30-2-RS-FSA "Lava 77-30"</t>
  </si>
  <si>
    <t>T 90-1-FSA "UT691" bzw. T 90-1-RS-FSA "UT691" bzw.
T 90-1-FSA "US691" bzw. T 90-1-RS-FSA "US691" bzw.
T 90-2-FSA "UT692" bzw. T 90-2-RS-FSA "UT692" bzw.
T 90-2-FSA "US692" bzw. T 90-2-RS-FSA "US692"</t>
  </si>
  <si>
    <t>T 30-1-FSA "Buchele PL 301" bzw.
T 30-1-RS-FSA "Buchele PL 301" bzw.
T 30-2-FSA "Buchele PL 302" bzw.
T 30-2-RS-FSA "Buchele PL 302"</t>
  </si>
  <si>
    <t>T 30-1-FSA "HL 310" bzw. T 30-1-RS-FSA "HL 310" bzw.
T 30-2-FSA "HL 320" bzw. T 30-2-RS-FSA "HL 320"</t>
  </si>
  <si>
    <t>T 90-1-FSA "HW 64 - 70" bzw. T 90-1-RS-FSA "HW 64 - 70" bzw.
T 90-2-FSA "HW 64 - 70" bzw. T 90-2-RS-FSA "HW 64 - 70"</t>
  </si>
  <si>
    <t>T 60-1-FSA "Schuco ADS 80 FR 60" bzw.
T 60-1-RS-FSA "Schuco ADS 80 FR 60" bzw.
T 60-2-FSA "Schuco ADS 80 FR 60" bzw.
T 60-2-RS-FSA "Schuco ADS 80 FR 60"</t>
  </si>
  <si>
    <t>T 30-1-FSA "RP-ISO-hermetic 70 FP" bzw.
T 30-1-RS-FSA "RP-ISO-hermetic 70 FP" bzw.
T 30-2-FSA "RP-ISO-hermetic 70 FP" bzw.
T 30-2-RS-FSA "RP-ISO-hermetic 70 FP"</t>
  </si>
  <si>
    <t>T 30-1-FSA "FH 30" bzw. T 30-1-RS-FSA "FH 30 RD" bzw.
T 30-2-FSA "FH 30" bzw. T 30-2-RS-FSA "FH 30 RD"</t>
  </si>
  <si>
    <t>T 90-1-FSA "Form-Brandschutztur Typ 91N" bzw.
T 90-1-RS-FSA "Form-Brandschutztur Typ 91N" bzw.
T 90-2-FSA "Form-Brandschutztur Typ 92N" bzw.
T 90-2-RS-FSA "Form-Brandschutztur Typ 92N"</t>
  </si>
  <si>
    <t>T 30-1-FSA "SG FH 30" bzw.
T 30-1-RS-FSA "SG FH 30 RD" bzw.
T 30-2-FSA "SG FH 30" bzw.
T 30-2-RS-FSA "SG FH 30 RD"</t>
  </si>
  <si>
    <t>T 90-1-FSA "KF 63" bzw. T 90-1-RS-FSA "KF 63" bzw.
T 90-2-FSA "KF 63" bzw. T 90-2-RS-FSA "KF 63"</t>
  </si>
  <si>
    <t>T 90-1-FSA "joro T90-1" bzw. T 90-1-RS-FSA "joro T90RS-1" bzw.
T 90-2-FSA "joro T90-2" bzw. T 90-2-RS-FSA "joro T90RS-2"</t>
  </si>
  <si>
    <t>T 60-1-FSA "HOBA Typ 21" bzw. T 60-1-RS-FSA "HOBA Typ 21" bzw.
T 60-2-FSA "HOBA Typ 22" bzw. T 60-2-RS-FSA "HOBA Typ 22"</t>
  </si>
  <si>
    <t>T 90-1-FSA "Typ O" bzw. T 90-1-RS-FSA "Typ O" bzw.
T 90-2-FSA "Typ P" bzw. T 90-2-RS-FSA "Typ P" bzw.
T 90-1-FSA "Typ O-Firetec" bzw. T 90-1-RS-FSA "Typ O-Firetec"</t>
  </si>
  <si>
    <t>T 30-1-FSA "Teckentrup GL" bzw.
T 30-1-RS-FSA "Teckentrup GL" bzw.
T 30-2-FSA "Teckentrup GL" bzw.
T 30-2-RS-FSA "Teckentrup GL"</t>
  </si>
  <si>
    <t>T 90-1-FSA "RP-ISO-hermetic 70 FP 1" bzw.
T 90-1-RS-FSA "RP-ISO-hermetic 70 FP 1" bzw.
T 90-2-FSA "RP-ISO-hermetic 70 FP 2" bzw.
T 90-2-RS-FSA "RP-ISO-hermetic 70 FP 2"</t>
  </si>
  <si>
    <t>T 30-1-FSA "LEBO Typ 300" bzw. T 30-1-RS-FSA "LEBO Typ 310" bzw.
T 30-2-FSA "LEBO Typ 300" bzw. T 30-2-RS-FSA "LEBO Typ 310"</t>
  </si>
  <si>
    <t>T 120-1-FSA "Form-Brandschutztur Typ 120-1" bzw.
T 120-1-RS-FSA "Form-Brandschutztur Typ 120-1"</t>
  </si>
  <si>
    <t>T 30-1-FSA "NovoSecur E-S9/S11" bzw.
T 30-1-RS-FSA "NovoSecur E-S9/S11"</t>
  </si>
  <si>
    <t>T 30-1-FSA "H3 OD" bzw. T 30-1-RS-FSA "H3 OD" bzw.
T 30-2-FSA "H3 OD" bzw. T 30-2-RS-FSA "H3 OD"</t>
  </si>
  <si>
    <t>T 30-1-FSA "Typ NovoPorta Premio" bzw.
T 30-1-RS-FSA "Typ NovoPorta Premio" bzw.
T 30-2-FSA "Typ NovoPorta Premio" bzw.
T 30-2-RS-FSA "Typ NovoPorta Premio"</t>
  </si>
  <si>
    <t>T 30-1-FSA "Form-Brandschutztur-Schiebetur Typ 3N-ST" bzw.
T 30-1-RS-FSA "Form-Brandschutztur-Schiebetur Typ 3N-ST" bzw.
T 30-2-FSA "Form-Brandschutztur-Schiebetur Typ 4N-ST" bzw.
T 30-2-RS-FSA "Form-Brandschutztur-Schiebetur Typ 4N-ST"</t>
  </si>
  <si>
    <t>T 90-1-FSA "SRT - 1" bzw. T 90-1-RS-FSA "SRT - 1" bzw.
T 90-2-FSA "SRT - 2" bzw. T 90-2-RS-FSA "SRT - 2"</t>
  </si>
  <si>
    <t>T 30-1-FSA "Promat-Ganzglastur 30" bzw.
T 30-1-RS-FSA "Promat-Ganzglastur 30" bzw.
T 30-2-FSA "Promat-Ganzglastur 30" bzw.
T 30-2-RS-FSA "Promat-Ganzglastur 30"</t>
  </si>
  <si>
    <t>T 30-1-FSA "GTG-1" bzw. T 30-1-RS-FSA "GTG-1" bzw.
T 30-2-FSA "GTG-2" bzw. T 30-2-RS-FSA "GTG-2"</t>
  </si>
  <si>
    <t>T 90-1-FSA "Typ NovoPorta Premio" bzw.
T 90-1-RS-FSA "Typ NovoPorta Premio" bzw.
T 90-2-FSA "Typ NovoPorta Premio" bzw.
T 90-2-RS-FSA "Typ NovoPorta Premio"</t>
  </si>
  <si>
    <t>T 90-1-FSA "H16 OD" bzw. T 90-1-RS-FSA "H16 OD" bzw.
T 90-2-FSA "H16 OD" bzw. T 90-2-RS-FSA "H16 OD"</t>
  </si>
  <si>
    <t>T 30-1-FSA "GWD 080 FP30" bzw.
T 30-1-RS-FSA "GWD 080 FP30SP" bzw.
T 30-2-FSA "GWD 080 FP30" bzw.
T 30-2-RS-FSA "GWD 080 FP30SP"</t>
  </si>
  <si>
    <t>T 60-1-FSA "Prestige" bzw. T 60-1-FSA "Economy Plus" bzw.
T 60-1-RS-FSA "Prestige" bzw. T 60-1-RS-FSA "Economy Plus" bzw.
T 60-2-FSA "Prestige" bzw. T 60-2-FSA "Economy Plus" bzw.
T 60-2-RS-FSA "Prestige" bzw. T 60-2-RS-FSA "Economy Plus"</t>
  </si>
  <si>
    <t>T 90-1-FSA "Lava 77-90" bzw. T 90-1-RS-FSA "Lava 77-90" bzw.
T 90-2-FSA "Lava 77-90" bzw. T 90-2-RS-FSA "Lava 77-90"</t>
  </si>
  <si>
    <t>T 30-1-FSA "Braun System KB T19" bzw.
T 30-1-RS-FSA "Braun System KB T19" bzw.
T 30-2-FSA "Braun System KB T19" bzw.
T 30-2-RS-FSA "Braun System KB T19"</t>
  </si>
  <si>
    <t>T 30-1-FSA "KOCH 62" bzw. T 30-1-RS-FSA "KOCH 62" bzw.
T 30-2-FSA "KOCH 62" bzw. T 30-2-RS-FSA "KOCH 62"</t>
  </si>
  <si>
    <t>T 90-1-FSA "Buchele PL 901" bzw. T 90-1-RS-FSA "Buchele PL 901" bzw.
T 90-2-FSA "Buchele PL 902" bzw. T 90-2-RS-FSA "Buchele PL 902"</t>
  </si>
  <si>
    <t>T 30-1-FSA "Typ Magellan" bzw.
T 30-1-RS-FSA "Typ Magellan" bzw.
T 30-2-FSA "Typ Magellan" bzw.
T 30-2-RS-FSA "Typ Magellan"</t>
  </si>
  <si>
    <t>T 30-1-FSA "Typ 64-1" bzw. T 30-1-RS-FSA "Typ 64-1-RS" bzw.
T 30-2-FSA "Typ 64-2" bzw. T 30-2-RS-FSA "Typ 64-2-RS"</t>
  </si>
  <si>
    <t>T 30-1-FSA "Typ NovoPorta Plano" bzw.
T 30-1-RS-FSA "Typ NovoPorta Plano" bzw.
T 30-2-FSA "Typ NovoPorta Plano" bzw.
T 30-2-RS-FSA "Typ NovoPorta Plano"</t>
  </si>
  <si>
    <t>T 30-1-FSA "MRT1-TSH" bzw. T 30-1-RS-FSA "MRT1-TSH" bzw.
T 30-2-FSA "MRT2-TSH" bzw. T 30-2-RS-FSA "MRT2-TSH"</t>
  </si>
  <si>
    <t>T 30-1-FSA "Strahle SG100" bzw. T 30-1-RS-FSA "Strahle SG100" bzw.
T 30-2-FSA "Strahle SG100" bzw. T 30-2-RS-FSA "Strahle SG100"</t>
  </si>
  <si>
    <t>T 30-1-FSA "Teckentrup 62 DF" bzw.
T 30-1-RS-FSA "Teckentrup 62 DF" bzw.
T 30-2-FSA "Teckentrup 62 DF" bzw.
T 30-2-RS-FSA "Teckentrup 62 DF"</t>
  </si>
  <si>
    <t>T 30-1-FSA "FN30/FM30" bzw. T 30-1-RS-FSA "FM30" bzw.
T 30-2-FSA "FN30/FM30" bzw. T 30-2-RS-FSA "FM30"</t>
  </si>
  <si>
    <t>T 30-1-FSA "STB1-TSH" bzw. T 30-1-RS-FSA "STB1-TSH" bzw.
T 30-2-FSA "STB2-TSH" bzw. T 30-2-RS-FSA "STB2-TSH"</t>
  </si>
  <si>
    <t>T 90-1-FSA "FN90-1" bzw. T 90-1-RS-FSA "FN90-1" bzw.
T 90-2-FSA "FN90-2" bzw. T 90-2-RS-FSA "FN90-2"</t>
  </si>
  <si>
    <t>T 30-1-FSA "Typ NovoPorta Premio XTR" bzw.
T 30-1-RS-FSA "Typ NovoPorta Premio XTR" bzw.
T 30-2-FSA "Typ NovoPorta Premio XTR" bzw.
T 30-2-RS-FSA "Typ NovoPorta Premio XTR"</t>
  </si>
  <si>
    <t>T 30-1-FSA "Typ NovoPorta Premio S-D-1" bzw.
T 30-1-RS-FSA "Typ NovoPorta Premio S-D-1"</t>
  </si>
  <si>
    <t>T 90-1-FSA "HR105" bzw. T 90-1-RS-FSA "HR105" bzw.
T 90-2-FSA "HR105" bzw. T 90-2-RS-FSA "HR105"</t>
  </si>
  <si>
    <t>T 30-1-FSA "Schuco FireStop ADS 90 FR 30" bzw.
T 30-1-RS-FSA "Schuco FireStop ADS 90 FR 30" bzw.
T 30-2-FSA "Schuco FireStop ADS 90 FR 30" bzw.
T 30-2-RS-FSA "Schuco FireStop ADS 90 FR 30"</t>
  </si>
  <si>
    <t>T 30-1-FSA "INNOVA 1H" bzw.
T 30-1-FSA "INNOVA REVER" bzw.
T 30-1-FSA "INNOVA 1H W"</t>
  </si>
  <si>
    <t>T 30-1-FSA "Akotherm AT 740 FR" bzw.
T 30-1-RS-FSA "Akotherm AT 740 FR" bzw.
T 30-2-FSA "Akotherm AT 740 FR" bzw.
T 30-2-RS-FSA "Akotherm AT 740 FR"</t>
  </si>
  <si>
    <t>T 30-1-FSA "HOMEtherm" bzw.
T 30-1-RS-FSA "HOMEtherm"</t>
  </si>
  <si>
    <t>T 60-1-FSA "H6 OD" bzw. T 60-1-RS-FSA "H6 OD" bzw.
T 60-2-FSA "H6 OD" bzw. T 60-2-RS-FSA "H6 OD"</t>
  </si>
  <si>
    <t>T 90-1-FSA "Schuco FireStop ADS 90 FR 90" bzw.
T 90-1-RS-FSA "Schuco FireStop ADS 90 FR 90" bzw.
T 90-2-FSA "Schuco FireStop ADS 90 FR 90" bzw.
T 90-2-RS-FSA "Schuco FireStop ADS 90 FR 90"</t>
  </si>
  <si>
    <t>Z: 18.01.2019
V: 05.09.2019
G: 02.11.2022</t>
  </si>
  <si>
    <t>Z: 14.02.2019
V: 05.09.2019
G: 02.11.2022</t>
  </si>
  <si>
    <t>Z: 10.04.2019
V: 27.09.2019
G: 02.11.2022</t>
  </si>
  <si>
    <t>Z: 27.05.2019
V: 05.11.2019
G: 02.11.2022</t>
  </si>
  <si>
    <t>Z: 31.05.2019
V: 24.10.2019
G: 02.11.2022</t>
  </si>
  <si>
    <t>Z: 22.08.2019
G: 02.11.2022</t>
  </si>
  <si>
    <t>Z: 29.05.2020
G: 02.11.2022</t>
  </si>
  <si>
    <t>Z: 27.02.2020
G: 02.11.2022</t>
  </si>
  <si>
    <t>Z: 19.11.2018
V: 15.10.2019
G: 02.11.2022</t>
  </si>
  <si>
    <t>Z: 04.10.2018
V: 27.09.2019
G: 02.11.2022</t>
  </si>
  <si>
    <t>Z: 24.10.2019
G: 02.11.2021</t>
  </si>
  <si>
    <t>Z: 29.10.2019
G: 02.11.2021</t>
  </si>
  <si>
    <t>Z: 24.01.2019
V: 15.10.2019
G: 02.11.2022</t>
  </si>
  <si>
    <t>Z: 26.11.2018
V: 24.10.2019
G: 02.11.2022</t>
  </si>
  <si>
    <t>Z: 23.08.2019
G: 02.11.2022</t>
  </si>
  <si>
    <t>Nr.</t>
  </si>
  <si>
    <t>T 30-1-FSA</t>
  </si>
  <si>
    <t>T 30-2-FSA</t>
  </si>
  <si>
    <t>T 30-1-RS</t>
  </si>
  <si>
    <t>T 60-1-FSA</t>
  </si>
  <si>
    <t>T 60-2-RS</t>
  </si>
  <si>
    <t>T 60-1-RS</t>
  </si>
  <si>
    <t>T 30-2-RS</t>
  </si>
  <si>
    <t>T 60-2-FSA</t>
  </si>
  <si>
    <t>T 90-1-FSA</t>
  </si>
  <si>
    <t>T 90-1-RS</t>
  </si>
  <si>
    <t>T 90-2-FSA</t>
  </si>
  <si>
    <t>T 90-2-RS</t>
  </si>
  <si>
    <t>T 120-FSA</t>
  </si>
  <si>
    <t>nein</t>
  </si>
  <si>
    <t>Einbausituation Stütze</t>
  </si>
  <si>
    <t>PRÜM - Türenwerk GmbH
Andreas-Stihl-Straße
54595 Weinsheim/Eifel</t>
  </si>
  <si>
    <t>ja, min. F60</t>
  </si>
  <si>
    <t>ja, min. F30</t>
  </si>
  <si>
    <t>Z-6.20-1909</t>
  </si>
  <si>
    <t>Z-6.20-1937</t>
  </si>
  <si>
    <t>Z: 23.09.2020</t>
  </si>
  <si>
    <t>E: 24.08.2020</t>
  </si>
  <si>
    <t>Z: 19.08.2020</t>
  </si>
  <si>
    <t>Z: 30.10.2020</t>
  </si>
  <si>
    <t>Stand vom 15.01.2021 (12.01.2021)</t>
  </si>
  <si>
    <t>Zugriff am 15.01.2021 um 10:58 Uhr</t>
  </si>
  <si>
    <t>Z: 08.10.2019
A+E: 17.08.2020
G: 02.11.2022</t>
  </si>
  <si>
    <t>T 30-1-FSA "System Schroders TSN-1" bzw.
T 30-1-RS-FSA "System Schroders TSN-1" bzw.
T 30-2-FSA "System Schroders TSN-2" bzw.
T 30-2-RS-FSA "System Schroders TSN-2"</t>
  </si>
  <si>
    <t xml:space="preserve">T 90-1-FSA "System Schroders TSN-11" bzw.
T 90-1-RS-FSA "System Schroders TSN-11" bzw.
T 90-2-FSA "System Schroders TSN-12" bzw.
T 90-2-RS-FSA "System Schroders TSN-12"
</t>
  </si>
  <si>
    <t>Z: 23.09.2020
G: 02.11.2022</t>
  </si>
  <si>
    <t>Z: 19.08.2020
G: 02.11.2022</t>
  </si>
  <si>
    <t>Z: 06.09.2019
A+E: 26.08.2020
G: 02.11.2022</t>
  </si>
  <si>
    <t>Z: 30.10.2020
G: 02.11.2022</t>
  </si>
  <si>
    <t>Z: 09.10.2019
E: 24.08.2020
G: 02.11.2022</t>
  </si>
  <si>
    <t>Ein- und zweiflugelige Innenturen aus Stahlblech und mit Feuer- und/oder Rauchschutzeigenschaften</t>
  </si>
  <si>
    <t>"NovoPorta Premio ..."</t>
  </si>
  <si>
    <t>Schuttensteiner Stra?e 26</t>
  </si>
  <si>
    <t>46419 Isselburg-Werth</t>
  </si>
  <si>
    <t>DEUTSCHLAND</t>
  </si>
  <si>
    <t>ETA-17/0443</t>
  </si>
  <si>
    <t>Z: 26.04.2019</t>
  </si>
  <si>
    <t>"NovoPorta Plano..."</t>
  </si>
  <si>
    <t>ETA-18/0500</t>
  </si>
  <si>
    <t>Z: 14.05.2019</t>
  </si>
  <si>
    <t>Ein- und zweiflugelige Innenturen aus Stahl- und Edelstahl-Profilen und mit Feuer- und Rauchschutzeigenschaften</t>
  </si>
  <si>
    <t>"PROMAGLAS Systemtur F1-30" und "PROMAGLAS Systemtur F1-60"</t>
  </si>
  <si>
    <t>ETA-19/0870</t>
  </si>
  <si>
    <t>Z: 20.04.2020</t>
  </si>
  <si>
    <t>Der Feuerschutzabschluss darf an bekleidete Holzstützen und/oder Holzträger
anschließen, sofern diese wiederum über ihre gesamte Länge bzw. Höhe an
raumabschließende, mindestens ebenso feuerwiderstandsfähige Bauteile anschließen, die
durch folgende allgemeine bauaufsichtliche Prüfzeugnisse nachgewiesen sind:
Feuerwiderstandsklasse F 30, Benennung (Kurzbezeichnung) F 30-B
P-3198/0889-MPA BS nach statischem Nachweis
P-3497/3879-MPA BS nach statischem Nachweis
Feuerwiderstandsklasse F 60, Benennung (Kurzbezeichnung) F 60-B
P-3198/0889-MPA BS nach statischem Nachweis
P-3497/3879-MPA BS nach statischem Nachweis
Feuerwiderstandsklasse F 90, Benennung (Kurzbezeichnung) F 90-B
P-3513/0499-MPA BS nach statischem Nachweis
P-3512/0489-MPA BS nach statischem Nachweis
P-3198/0889-MPA BS nach statischem Nachweis
P-3497/3879-MPA BS nach statischem Nachweis</t>
  </si>
  <si>
    <t>ja, min. f60</t>
  </si>
  <si>
    <t>ja, min. F90</t>
  </si>
  <si>
    <t>Z: 29.06.2020
G: 02.11.2022</t>
  </si>
  <si>
    <t>ja, min. F90-B</t>
  </si>
  <si>
    <t>Der Feuerschutzabschluss darf an bekleidete Holzstützen und/oder –träger der Feuerwiderstandsklasse
F 90, Benennung (Kurzbezeichnung) F 90-B angeschlossen werden, die durch
allgemeine bauaufsichtliche Prüfzeugnisse nachgewiesen sind:
Nr. P-3198//0889-MPA BS nach statischem Nachweis
Nr. P-3082/0729-MPA BS nach statischem Nachweis
und sofern diese wiederum über ihre gesamte Länge bzw. Höhe an raumabschließende,
mindestens ebenso feuerwiderstandsfähige Bauteile anschließen.</t>
  </si>
  <si>
    <t>ja, min. F60-B</t>
  </si>
  <si>
    <t>Der Feuerschutzabschluss darf an bekleidete Holzstützen und/oder –träger - mindestens der
Feuerwiderstandsklasse F 90, Benennung (Kurzbezeichnung) F 90-B - angeschlossen
werden, sofern diese wiederum über ihre gesamte Länge bzw. Höhe an raumabschließende,
mindestens ebenso feuerwiderstandsfähige Bauteile anschließen und durch allgemeine
bauaufsichtliche Prüfzeugnisse nachgewiesen sind:
Nr. P-3198/0889-MPA BS 160.30 nach statischem Nachweis
Nr. P-3513/0499-MPA BS ST75-76 nach statischem Nachweis
Nr. P-3512/0489-MPA BS ST75-76 nach statischem Nachweis</t>
  </si>
  <si>
    <t>Der Feuerschutzabschluss darf an bekleidete Holzstützen und/oder -träger - mindestens der
Feuerwiderstandsklasse F 90, Benennung (Kurzbezeichnung) F 90-B - nach allgemeinem
bauaufsichtlichem Prüfzeugnis Nr. P-3928/4649-MPA BS (nach statischem Nachweis)
anschließen, sofern diese wiederum über ihre gesamte Länge bzw. Höhe an raum-abschließende,
mindestens ebenso feuerwiderstandsfähige Bauteile angeschlossen sind.</t>
  </si>
  <si>
    <t>Anzahl AbZ
je Hersteller</t>
  </si>
  <si>
    <t>Auswertung je Spalte in Summe</t>
  </si>
  <si>
    <t>Einbau an Holztafel
Tabelle 10.6</t>
  </si>
  <si>
    <t>Einbau gem.
 HFHHolzR</t>
  </si>
  <si>
    <t>Einbau 
nach AbP</t>
  </si>
  <si>
    <t>Anschlussbauteil 
min. F30</t>
  </si>
  <si>
    <t>Anschlussbauteil 
min. F60</t>
  </si>
  <si>
    <t>Anschlussbauteil 
min. F90</t>
  </si>
  <si>
    <t>T30 an F30</t>
  </si>
  <si>
    <t>T30 an F60</t>
  </si>
  <si>
    <t>T30 an F90</t>
  </si>
  <si>
    <t>T60 an F60</t>
  </si>
  <si>
    <t>T60 an F90</t>
  </si>
  <si>
    <t>T90 an F90</t>
  </si>
  <si>
    <t>Stütze Tab. 8.1
T30 an F30</t>
  </si>
  <si>
    <t>Stütze Tab. 8.1
T30 an F60</t>
  </si>
  <si>
    <t>x</t>
  </si>
  <si>
    <t>Stütze Tab. 8.1
T60 an F60</t>
  </si>
  <si>
    <t>Einbau nach
AbP T30/F30</t>
  </si>
  <si>
    <t>Einbau nach
AbP T30/F60</t>
  </si>
  <si>
    <t>Einbau nach
AbP T30/F90</t>
  </si>
  <si>
    <t>Einbau nach
AbP T60/F60</t>
  </si>
  <si>
    <t>Einbau nach
AbP T90/F90</t>
  </si>
  <si>
    <t>Auswertung nach Türart und Anschlussbauteil</t>
  </si>
  <si>
    <t>Auswertung Einbausituation Stütze gem. DIN 4102-4:2016-05 Tabelle 8.1 nach Türart</t>
  </si>
  <si>
    <t>Einbau nach DIN 4102:2016-05</t>
  </si>
  <si>
    <t>Mindestanforderung des Anschlussbauteils ist angegeben</t>
  </si>
  <si>
    <t>Einbau T30 in Holzkonstruktion möglich</t>
  </si>
  <si>
    <t>Einbau T60 in Holzkonstruktion möglich</t>
  </si>
  <si>
    <t>Einbau T90 in Holzkonstruktion möglich</t>
  </si>
  <si>
    <t>Einbausituationen für die Anschlussbauteile durch Prüfzeugnisse geregelt sind</t>
  </si>
  <si>
    <t>Summe der Einbausituation nach DIN 4102-4:2016-06 Tab. 8.1:</t>
  </si>
  <si>
    <t>Summe der Varianten Anschlussbauteile</t>
  </si>
  <si>
    <t>Prozentual aufgeteilt:</t>
  </si>
  <si>
    <t>Summe der Einbausituationen mit durch AbPs geregelten Anschlussbauteilen</t>
  </si>
  <si>
    <t>Einbau T120 in Holzkonstruktion möglich</t>
  </si>
  <si>
    <t>T30-Türe</t>
  </si>
  <si>
    <t>T60-Türe</t>
  </si>
  <si>
    <t>T90-Türe</t>
  </si>
  <si>
    <t>T120-Türe</t>
  </si>
  <si>
    <t>Legende:</t>
  </si>
  <si>
    <t>Einbau an Stahlstütze</t>
  </si>
  <si>
    <t>Einbau Trockenbauwand (Montagewand)</t>
  </si>
  <si>
    <t>Einbau in Stahlbetonwand</t>
  </si>
  <si>
    <t>Einbau in Mauerwerkswand</t>
  </si>
  <si>
    <t>Der Feuerschutzabschluss darf an
‒ bekleidete Holzstützen und/oder -träger mindestens der Feuerwiderstandsklasse F 90 -
Benennung (Kurzbezeichnung) F 90-B - nachgewiesen durch folgende allgemeine bauaufsichtliche
Prüfzeugnisse
Nr. P-3082/0729-MPA BS nach statischem Nachweis
Nr. P-3513/0499-MPA BS nach statischem Nachweis
Nr. P-3512/0489-MPA BS nach statischem Nachweis
anschließen, sofern diese wiederum über ihre gesamte Länge bzw. Höhe an raumabschließende,
mindestens ebenso feuerwiderstandsfähige Bauteile angeschlossen sind.</t>
  </si>
  <si>
    <t>Einbaumöglichkeiten aus AbZ</t>
  </si>
  <si>
    <t>Masterarbeit</t>
  </si>
  <si>
    <t>Ann-Katrin Kranz</t>
  </si>
  <si>
    <t>Einbau an Holztafel
Abschnitt 10.5.6 Absatz (3)</t>
  </si>
  <si>
    <t>Der Feuerschutzabschluss darf an bekleidete Holzstützen und/oder -träger - mindestens der Feuerwiderstandsklasse F 90, Benennung (Kurzbezeichnung) F 90-B - nach folgenden allgemeinen bauaufsichtlichen Prüfzeugnissen anschließen, sofern diese wiederum über ihre gesamte Länge bzw. Höhe an raumabschließende, mindestens ebenso feuerwiderstandsfähige Bauteile angeschlossen sind:
Nr. P-3497/3879-MPA BS nach statischem Nachweis
Nr. P-3928/4649-MPA BS nach statischem Nachweis</t>
  </si>
  <si>
    <t>Der Feuerschutzabschluss darf an bekleidete Holzstützen und/oder –träger - Feuerwiderstandsklasse F 90, Benennung (Kurzbezeichnung) F 90-B angeschlossen werden, sofern diese wiederum über ihre gesamte Länge bzw. Höhe an raumabschließende, mindestens ebenso feuerwiderstandsfähige Bauteile anschließen und durch allgemeine bauaufsichtliche Prüfzeugnisse nachgewiesen sind:
Nr. P-3497/3879-MPA BS K254 nach statischem Nachweis
Nr. P-3082/0729-MPA BS K255 nach statischem Nachweis
Nr. P-3513/0499-MPA BS ST75 nach statischem Nachweis
Nr. P-3512/0489-MPA BS ST76 nach statischem Nachweis</t>
  </si>
  <si>
    <t>Auswertung des Verzeichnis der allgemeinen bauaufsichtlichen Zulassungen (Feuerschutzabschlüsse) des DIBt</t>
  </si>
  <si>
    <t>Stand vom:</t>
  </si>
  <si>
    <t>ARP OOD
Ul. Eng. Asen Jordanov 5
4023 PLOVDIV
BULGARIEN</t>
  </si>
  <si>
    <t>Einbau im Holzbau</t>
  </si>
  <si>
    <t>Summe aller Einbaumöglichkeiten</t>
  </si>
  <si>
    <t>Hörmann KG Eckelhausen</t>
  </si>
  <si>
    <t>Industriegelände</t>
  </si>
  <si>
    <t>Ä+E: 17.08.2020</t>
  </si>
  <si>
    <t>Bertsch Funktionstüren GmbH</t>
  </si>
  <si>
    <t>HÖRMANN KG BRANDIS</t>
  </si>
  <si>
    <t>SCHÜCO International KG</t>
  </si>
  <si>
    <t>Karolinenstraße 1-15</t>
  </si>
  <si>
    <t>ÖSTERREICH</t>
  </si>
  <si>
    <t>Köhnlein GmbH</t>
  </si>
  <si>
    <t>56767 Höchstberg</t>
  </si>
  <si>
    <t>33378 Rheda-Wiedenbrück</t>
  </si>
  <si>
    <t>Bahnhofstraße 29</t>
  </si>
  <si>
    <t>T 30-1-FSA "Schüco ADS 80 FR 30" bzw.</t>
  </si>
  <si>
    <t>T 30-1-RS-FSA "Schüco ADS 80 FR 30" bzw.</t>
  </si>
  <si>
    <t>T 30-2-FSA "Schüco ADS 80 FR 30" bzw.</t>
  </si>
  <si>
    <t>T 30-2-RS-FSA "Schüco ADS 80 FR 30"</t>
  </si>
  <si>
    <t>Schüco International KG</t>
  </si>
  <si>
    <t>GARANT Türen und Zargen GmbH</t>
  </si>
  <si>
    <t>Gewerbepark Thörey</t>
  </si>
  <si>
    <t>Garantstraße 1</t>
  </si>
  <si>
    <t>Färbereistraße 8</t>
  </si>
  <si>
    <t>T 30-1-FSA "System Schröders TSN-1" bzw.</t>
  </si>
  <si>
    <t>T 30-1-RS-FSA "System Schröders TSN-1" bzw.</t>
  </si>
  <si>
    <t>T 30-2-FSA "System Schröders TSN-2" bzw.</t>
  </si>
  <si>
    <t>T 30-2-RS-FSA "System Schröders TSN-2"</t>
  </si>
  <si>
    <t>Theo Schröders</t>
  </si>
  <si>
    <t>Industriestraße 50</t>
  </si>
  <si>
    <t>33415 Verl-Sürenheide</t>
  </si>
  <si>
    <t>schutz in form Spezialtüren GmbH</t>
  </si>
  <si>
    <t>neuform - Türenwerk</t>
  </si>
  <si>
    <t>Novoferm-Riexinger Türenwerke GmbH</t>
  </si>
  <si>
    <t>Industriestraße</t>
  </si>
  <si>
    <t>Österwieher Straße 80</t>
  </si>
  <si>
    <t>Bahnhofstraße 43</t>
  </si>
  <si>
    <t>T 90-1-FSA "Form-Brandschutztür Typ 8N" bzw.</t>
  </si>
  <si>
    <t>T 90-1-RS-FSA "Form-Brandschutztür Typ 8N" bzw.</t>
  </si>
  <si>
    <t>T 90-2-FSA "Form-Brandschutztür Typ 24N" bzw.</t>
  </si>
  <si>
    <t>T 90-2-RS-FSA "Form-Brandschutztür Typ 24N"</t>
  </si>
  <si>
    <t>T 30-1-FSA "Form-Brandschutztür Typ 3N" bzw.</t>
  </si>
  <si>
    <t>T 30-1-RS-FSA "Form-Brandschutztür Typ 3N" bzw.</t>
  </si>
  <si>
    <t>T 30-2-FSA "Form-Brandschutztür Typ 4N" bzw.</t>
  </si>
  <si>
    <t>T 30-2-RS-FSA "Form-Brandschutztür Typ 4N"</t>
  </si>
  <si>
    <t>T 90-1-FSA "System Schröders TSN-11" bzw.</t>
  </si>
  <si>
    <t>T 90-1-RS-FSA "System Schröders TSN-11" bzw.</t>
  </si>
  <si>
    <t>T 90-2-FSA "System Schröders TSN-12" bzw.</t>
  </si>
  <si>
    <t>T 90-2-RS-FSA "System Schröders TSN-12"</t>
  </si>
  <si>
    <t>Geschäftsbereich Promat</t>
  </si>
  <si>
    <t>T 60-1-FSA "Form-Brandschutztür Typ 21N"</t>
  </si>
  <si>
    <t>T 30-1-FSA "Form-Brandschutztür Typ M3" bzw.</t>
  </si>
  <si>
    <t>T 30-1-RS-FSA "Form-Brandschutztür Typ M3"</t>
  </si>
  <si>
    <t>Görlitzer Straße 21</t>
  </si>
  <si>
    <t>Ä+E: 30.03.2020</t>
  </si>
  <si>
    <t>Stahlröhrenwerk, Kunststoffwerk</t>
  </si>
  <si>
    <t>Industriestraße 34</t>
  </si>
  <si>
    <t>Genossenschaft für Brandschutzelemente</t>
  </si>
  <si>
    <t>Industriestraße 1</t>
  </si>
  <si>
    <t>95182 Döhlau</t>
  </si>
  <si>
    <t>T 30-1-FSA "Form-Brandschutztür Typ 16N" bzw.</t>
  </si>
  <si>
    <t>T 30-1-RS-FSA "Form-Brandschutztür Typ 16N" bzw.</t>
  </si>
  <si>
    <t>T 30-2-FSA "Form-Brandschutztür Typ 26N" bzw.</t>
  </si>
  <si>
    <t>T 30-2-RS-FSA "Form-Brandschutztür Typ 26N"</t>
  </si>
  <si>
    <t>Alte Heerstraße 36a</t>
  </si>
  <si>
    <t>Händelstraße 15</t>
  </si>
  <si>
    <t>Ä: 21.02.2020</t>
  </si>
  <si>
    <t>Einsteinstraße 61</t>
  </si>
  <si>
    <t>T 30-1-FSA "Form-Brandschutztür Typ 25N" bzw.</t>
  </si>
  <si>
    <t>T 30-1-RS-FSA "Form-Brandschutztür Typ 25N" bzw.</t>
  </si>
  <si>
    <t>T 30-2-FSA "Form-Brandschutztür Typ 27N" bzw.</t>
  </si>
  <si>
    <t>T 30-2-RS-FSA "Form-Brandschutztür Typ 27N"</t>
  </si>
  <si>
    <t>KOS Spezialtüren GmbH</t>
  </si>
  <si>
    <t>Novoferm Riexinger Türenwerke GmbH</t>
  </si>
  <si>
    <t>Industriestraße 3</t>
  </si>
  <si>
    <t>Dextüra Innentürsysteme GmbH</t>
  </si>
  <si>
    <t>Benzstraße 17</t>
  </si>
  <si>
    <t>Schwering Türenwerk GmbH &amp; Co. KG</t>
  </si>
  <si>
    <t>Köhler &amp; Bandl GmbH &amp; Co. KG</t>
  </si>
  <si>
    <t>33758 Schloß Holte-Stukenbrock</t>
  </si>
  <si>
    <t>T 30-1-FSA "Form-Brandschutztür Typ 10N" bzw.</t>
  </si>
  <si>
    <t>T 30-1-RS-FSA "Form-Brandschutztür Typ 10N" bzw.</t>
  </si>
  <si>
    <t>T 30-2-FSA "Form-Brandschutztür Typ 20N" bzw.</t>
  </si>
  <si>
    <t>T 30-2-RS-FSA "Form-Brandschutztür Typ 20N"</t>
  </si>
  <si>
    <t>GRAUTHOFF Türengruppe GmbH</t>
  </si>
  <si>
    <t>Brandstraße 71-79</t>
  </si>
  <si>
    <t>JORO Edelholztüren</t>
  </si>
  <si>
    <t>Z: 04.01.2021</t>
  </si>
  <si>
    <t>T 30-1-FSA "Form-Brandschutztür Typ 1N" bzw.</t>
  </si>
  <si>
    <t>T 30-1-RS-FSA "Form-Brandschutztür Typ 1N"</t>
  </si>
  <si>
    <t>T 90-1-FSA "System Schröders THF" bzw.</t>
  </si>
  <si>
    <t>T 90-1-RS-FSA "System Schröders THF"</t>
  </si>
  <si>
    <t>Freisenbergstraße 6</t>
  </si>
  <si>
    <t>58513 Lüdenscheid</t>
  </si>
  <si>
    <t>Obere Tiefenbachstraße 1</t>
  </si>
  <si>
    <t>Schwering Türenwerk GmbH</t>
  </si>
  <si>
    <t>T 30-1-FSA "Form-Brandschutztür Typ 35N" bzw.</t>
  </si>
  <si>
    <t>T 30-1-RS-FSA "Form-Brandschutztür Typ 35N"</t>
  </si>
  <si>
    <t>REINAERDT Türen GmbH</t>
  </si>
  <si>
    <t>Härtsfelder Holzindustrie GmbH</t>
  </si>
  <si>
    <t>T 30-1-FSA "PROMAGLAS-Systemtür" bzw.</t>
  </si>
  <si>
    <t>T 30-1-RS-FSA "PROMAGLAS-Systemtür" bzw.</t>
  </si>
  <si>
    <t>T 30-2-FSA "PROMAGLAS-Systemtür" bzw.</t>
  </si>
  <si>
    <t>T 30-2-RS-FSA "PROMAGLAS-Systemtür"</t>
  </si>
  <si>
    <t>T 30-1-FSA "PRÜM Typ: FS-30-1" bzw.</t>
  </si>
  <si>
    <t>T 30-1-RS-FSA "PRÜM Typ: FS-30-1-RD" bzw.</t>
  </si>
  <si>
    <t>T 30-2-FSA "PRÜM Typ: FS-30-2" bzw.</t>
  </si>
  <si>
    <t>T 30-2-RS-FSA "PRÜM Typ: FS-30-2-RD"</t>
  </si>
  <si>
    <t>PRÜM - Türenwerk GmbH</t>
  </si>
  <si>
    <t>JELD-WEN Türen GmbH</t>
  </si>
  <si>
    <t>Ä+E: 26.08.2020</t>
  </si>
  <si>
    <t>T 30-1-FSA "Form-Brandschutztür Typ 3N-NT" bzw.</t>
  </si>
  <si>
    <t>T 30-1-RS-FSA "Form-Brandschutztür Typ 3N-NT" bzw.</t>
  </si>
  <si>
    <t>T 30-2-FSA "Form-Brandschutztür Typ 4N-NT" bzw.</t>
  </si>
  <si>
    <t>T 30-2-RS-FSA "Form-Brandschutztür Typ 4N-NT"</t>
  </si>
  <si>
    <t>ComTür Weimann GmbH</t>
  </si>
  <si>
    <t>Wannenäcker Straße 73</t>
  </si>
  <si>
    <t>T 30-1-FSA "Form-Brandschutztür Typ 25N Slimline" bzw.</t>
  </si>
  <si>
    <t>T 30-1-RS-FSA "Form-Brandschutztür Typ 25N Slimline" bzw.</t>
  </si>
  <si>
    <t>T 30-2-FSA "Form-Brandschutztür Typ 27N Slimline" bzw.</t>
  </si>
  <si>
    <t>T 30-2-RS-FSA "Form-Brandschutztür Typ 27N Slimline"</t>
  </si>
  <si>
    <t>58511 Lüdenscheid</t>
  </si>
  <si>
    <t>T 60-1-FSA "Schüco ADS 80 FR 60" bzw.</t>
  </si>
  <si>
    <t>T 60-1-RS-FSA "Schüco ADS 80 FR 60" bzw.</t>
  </si>
  <si>
    <t>T 60-2-FSA "Schüco ADS 80 FR 60" bzw.</t>
  </si>
  <si>
    <t>T 60-2-RS-FSA "Schüco ADS 80 FR 60"</t>
  </si>
  <si>
    <t>Edisonstraße 4</t>
  </si>
  <si>
    <t>59199 Bönen</t>
  </si>
  <si>
    <t>Austraße 28</t>
  </si>
  <si>
    <t>T 90-1-FSA "Form-Brandschutztür Typ 91N" bzw.</t>
  </si>
  <si>
    <t>T 90-1-RS-FSA "Form-Brandschutztür Typ 91N" bzw.</t>
  </si>
  <si>
    <t>T 90-2-FSA "Form-Brandschutztür Typ 92N" bzw.</t>
  </si>
  <si>
    <t>T 90-2-RS-FSA "Form-Brandschutztür Typ 92N"</t>
  </si>
  <si>
    <t>Ä+E: 08.06.2020</t>
  </si>
  <si>
    <t>Hölderlinstraße 55</t>
  </si>
  <si>
    <t>Ä+E+V: 25.10.2019</t>
  </si>
  <si>
    <t>T 120-1-FSA "Form-Brandschutztür Typ 120-1" bzw.</t>
  </si>
  <si>
    <t>T 120-1-RS-FSA "Form-Brandschutztür Typ 120-1"</t>
  </si>
  <si>
    <t>T 30-1-FSA "Form-Brandschutztür-Schiebetür Typ 3N-ST" bzw.</t>
  </si>
  <si>
    <t>T 30-1-RS-FSA "Form-Brandschutztür-Schiebetür Typ 3N-ST" bzw.</t>
  </si>
  <si>
    <t>T 30-2-FSA "Form-Brandschutztür-Schiebetür Typ 4N-ST" bzw.</t>
  </si>
  <si>
    <t>T 30-2-RS-FSA "Form-Brandschutztür-Schiebetür Typ 4N-ST"</t>
  </si>
  <si>
    <t>T 30-1-FSA "Promat-Ganzglastür 30" bzw.</t>
  </si>
  <si>
    <t>T 30-1-RS-FSA "Promat-Ganzglastür 30" bzw.</t>
  </si>
  <si>
    <t>T 30-2-FSA "Promat-Ganzglastür 30" bzw.</t>
  </si>
  <si>
    <t>T 30-2-RS-FSA "Promat-Ganzglastür 30"</t>
  </si>
  <si>
    <t>Nürnberger Straße 57</t>
  </si>
  <si>
    <t>91781 Weißenburg</t>
  </si>
  <si>
    <t>Lange Umbrüche 1-5</t>
  </si>
  <si>
    <t>Koch Türen GmbH</t>
  </si>
  <si>
    <t>Schöpp Beteiligungsgesellschaft mbH</t>
  </si>
  <si>
    <t>Gewerbestraße 2</t>
  </si>
  <si>
    <t>Kipptorstraße 1-3</t>
  </si>
  <si>
    <t>81377 München</t>
  </si>
  <si>
    <t>T 30-1-FSA "Strähle SG100" bzw. T 30-1-RS-FSA "Strähle SG100" bzw.</t>
  </si>
  <si>
    <t>T 30-2-FSA "Strähle SG100" bzw. T 30-2-RS-FSA "Strähle SG100"</t>
  </si>
  <si>
    <t>STRÄHLE Raum-Systeme GmbH</t>
  </si>
  <si>
    <t>Gewerbestraße 6</t>
  </si>
  <si>
    <t>MOSEL TÜREN Vertriebsgesellschaft mbH</t>
  </si>
  <si>
    <t>T 30-1-FSA "Schüco FireStop ADS 90 FR 30" bzw.</t>
  </si>
  <si>
    <t>T 30-1-RS-FSA "Schüco FireStop ADS 90 FR 30" bzw.</t>
  </si>
  <si>
    <t>T 30-2-FSA "Schüco FireStop ADS 90 FR 30" bzw.</t>
  </si>
  <si>
    <t>T 30-2-RS-FSA "Schüco FireStop ADS 90 FR 30"</t>
  </si>
  <si>
    <t>30330 EL ALBUJÓN</t>
  </si>
  <si>
    <t>Werftstraße 27</t>
  </si>
  <si>
    <t>Hartwig &amp; Führer GmbH &amp; Co. KG</t>
  </si>
  <si>
    <t>T 90-1-FSA "Schüco FireStop ADS 90 FR 90" bzw.</t>
  </si>
  <si>
    <t>T 90-1-RS-FSA "Schüco FireStop ADS 90 FR 90" bzw.</t>
  </si>
  <si>
    <t>T 90-2-FSA "Schüco FireStop ADS 90 FR 90" bzw.</t>
  </si>
  <si>
    <t>T 90-2-RS-FSA "Schüco FireStop ADS 90 FR 90"</t>
  </si>
  <si>
    <t>Isselburger straße 31</t>
  </si>
  <si>
    <t>August-Moralt-straße 1-3</t>
  </si>
  <si>
    <t>Gottlieb-Daimler-straße 10</t>
  </si>
  <si>
    <t>Carl-Severing-straße 192</t>
  </si>
  <si>
    <t>Chrieschwitzer straße 52</t>
  </si>
  <si>
    <t>Hermann-Schwering-straße 1</t>
  </si>
  <si>
    <t>Tenge-Rietberg-straße 91-95</t>
  </si>
  <si>
    <t>Andreas-Stihl-straße</t>
  </si>
  <si>
    <t>Loher straße 9</t>
  </si>
  <si>
    <t>Bielefelder straße 74</t>
  </si>
  <si>
    <t>Fürstenrieder straße 250</t>
  </si>
  <si>
    <t>schutz in form SpezialTüren GmbH</t>
  </si>
  <si>
    <t>StahlTürenbau Buchele GmbH</t>
  </si>
  <si>
    <t>2230 Gänserndorf</t>
  </si>
  <si>
    <t>Schörhuber Spezialtüren KG</t>
  </si>
  <si>
    <t>HÖRMSNN KG Freisen</t>
  </si>
  <si>
    <t>schutz in form SepzialTüren GmbH</t>
  </si>
  <si>
    <t>Übereinstimmung mit vorhergehender Version</t>
  </si>
  <si>
    <t>Stand vom 21.05.2021</t>
  </si>
  <si>
    <t>Z: 04.01.2021
G: 02.01.2022</t>
  </si>
  <si>
    <t>Sachgebiet: Feuerbestandige Türen (Feuerschutztüren)</t>
  </si>
  <si>
    <t>Verzeichnis der allgemeinen bauaufsichtlichen Zulassungen // Auswertung Türhersteller und Zulassungen</t>
  </si>
  <si>
    <t>Summe der AbZ</t>
  </si>
  <si>
    <t xml:space="preserve">Ursprungsversion </t>
  </si>
  <si>
    <t>Zugriff am 21.05.2021 um 9:47 Uhr</t>
  </si>
  <si>
    <t xml:space="preserve">T 90-FSA "BTS - T 90" bzw.
T 90-FSA "KTS - T 90" bzw.
T 90-FSA "GTS - T 90" </t>
  </si>
  <si>
    <t>Z: 06.01.2020
G: 02.11.2021</t>
  </si>
  <si>
    <t>T 30-FSA "BTS - T30" bzw.
T 30-FSA "KTS - T30" bzw.
T 30-FSA "GTS - T30"</t>
  </si>
  <si>
    <t>letzter Zugriff am 21.05.2021</t>
  </si>
  <si>
    <r>
      <t>Der Feuerschutzabschluss darf an bekleidete Holzstützen und/oder
-träger - Feuerwiderstandsklasse F 60, - Benennung (Kurzbezeichnung) F 60-B - nach
DIN 4102-4</t>
    </r>
    <r>
      <rPr>
        <i/>
        <vertAlign val="superscript"/>
        <sz val="11"/>
        <color theme="1"/>
        <rFont val="Arial"/>
        <family val="2"/>
      </rPr>
      <t>32</t>
    </r>
    <r>
      <rPr>
        <i/>
        <sz val="11"/>
        <color theme="1"/>
        <rFont val="Arial"/>
        <family val="2"/>
      </rPr>
      <t xml:space="preserve"> Tabelle 8.1 angeschlossen werden, sofern diese wiederum über ihre gesamte
Länge bzw. Höhe an raumabschließende, mindestens ebenso feuerwiderstandsfähige Bauteile
anschließen.</t>
    </r>
  </si>
  <si>
    <r>
      <t>Der Feuerschutzabschluss darf an bekleidete Holzstützen und/oder -träger - der Feuerwiderstandsklasse
F 30, Benennung (Kurzbezeichnung) F 30-B - angeschlossen werden, die wie
folgt nachgewiesen sind:
− nach DIN 4102-4</t>
    </r>
    <r>
      <rPr>
        <i/>
        <vertAlign val="superscript"/>
        <sz val="11"/>
        <color theme="1"/>
        <rFont val="Arial"/>
        <family val="2"/>
      </rPr>
      <t>33</t>
    </r>
    <r>
      <rPr>
        <i/>
        <sz val="11"/>
        <color theme="1"/>
        <rFont val="Arial"/>
        <family val="2"/>
      </rPr>
      <t xml:space="preserve"> Tabelle 8.1, oder
‒ durch allgemeine bauaufsichtliche Prüfzeugnisse
Nr. P-3497/3879-MPA BS K254 nach statischem Nachweis
Nr. P-3082/0729-MPA BS K255 nach statischem Nachweis
Nr. P-3513/0499-MPA BS ST75 nach statischem Nachweis
Nr. P-3512/0489-MPA BS ST76 nach statischem Nachweis
und sofern diese wiederum über ihre gesamte Länge bzw. Höhe an raumabschließende,
mindestens ebenso feuerwiderstandsfähige Bauteile anschließen.</t>
    </r>
  </si>
  <si>
    <r>
      <t>Der Feuerschutzabschluss darf an bekleidete Holzstützen und/oder -träger angeschlossen
werden, sofern diese wiederum über ihre gesamte Länge bzw. Höhe an raumabschließende,
mindestens ebenso feuerwiderstandsfähige Bauteile anschließen und wie folgt nachgewiesen
sind:
− nach DIN 4102-4</t>
    </r>
    <r>
      <rPr>
        <i/>
        <vertAlign val="superscript"/>
        <sz val="11"/>
        <color theme="1"/>
        <rFont val="Arial"/>
        <family val="2"/>
      </rPr>
      <t>31</t>
    </r>
    <r>
      <rPr>
        <i/>
        <sz val="11"/>
        <color theme="1"/>
        <rFont val="Arial"/>
        <family val="2"/>
      </rPr>
      <t xml:space="preserve"> Tabelle 8.1 - mindestens der Feuerwiderstandsklasse
F 30, Benennung (Kurzbezeichnung) F 30-B
− durch folgendes allgemeines bauaufsichtliches Prüfzeugnis:
Nr. P-3082/0729-MPA BS K255 nach statischem Nachweis</t>
    </r>
  </si>
  <si>
    <r>
      <t>Der Feuerschutzabschluss darf an bekleidete Holzstützen und/oder -träger - mindestens der
Feuerwiderstandsklasse F 60, Benennung (Kurzbezeichnung) F 60-B - nach DIN 4102-4</t>
    </r>
    <r>
      <rPr>
        <i/>
        <vertAlign val="superscript"/>
        <sz val="11"/>
        <color theme="1"/>
        <rFont val="Arial"/>
        <family val="2"/>
      </rPr>
      <t>32</t>
    </r>
    <r>
      <rPr>
        <i/>
        <sz val="11"/>
        <color theme="1"/>
        <rFont val="Arial"/>
        <family val="2"/>
      </rPr>
      <t xml:space="preserve">
Tabelle 8.1 angeschlossen werden, sofern diese wiederum über ihre gesamte Länge bzw.
Höhe an raumabschließende, mindestens ebenso feuerwiderstandsfähige Bauteile angeschlossen
sind.</t>
    </r>
  </si>
  <si>
    <r>
      <t>Der Feuerschutzabschluss darf an bekleidete Holzstützen und/oder -träger – der Feuerwiderstandsklasse
F 60 - Benennung (Kurzbezeichnung) F 60-B - angeschlossen werden, die wie
folgt nachgewiesen sind:
‒ nach DIN 4102-4</t>
    </r>
    <r>
      <rPr>
        <i/>
        <vertAlign val="superscript"/>
        <sz val="11"/>
        <color theme="1"/>
        <rFont val="Arial"/>
        <family val="2"/>
      </rPr>
      <t>35</t>
    </r>
    <r>
      <rPr>
        <i/>
        <sz val="11"/>
        <color theme="1"/>
        <rFont val="Arial"/>
        <family val="2"/>
      </rPr>
      <t xml:space="preserve"> Tabelle 8.1
oder
‒ durch allgemeine bauaufsichtliche Prüfzeugnisse:
Nr. P-3928/4649-MPA BS nach statischem Nachweis
Nr. P-3082/0729-MPA BS nach statischem Nachweis,
und sofern diese wiederum über ihre gesamte Länge bzw. Höhe an raumabschließende,
mindestens ebenso feuerwiderstandsfähige Bauteile angeschlossen sind.</t>
    </r>
  </si>
  <si>
    <r>
      <t>Der Feuerschutzabschluss darf an
‒ bekleidete Holzstützen und/oder -träger mindestens der Feuerwiderstandsklasse
F 60 - Benennung (Kurzbezeichnung) F 60-B - nach DIN 4102-4</t>
    </r>
    <r>
      <rPr>
        <i/>
        <vertAlign val="superscript"/>
        <sz val="11"/>
        <color theme="1"/>
        <rFont val="Arial"/>
        <family val="2"/>
      </rPr>
      <t>31</t>
    </r>
    <r>
      <rPr>
        <i/>
        <sz val="11"/>
        <color theme="1"/>
        <rFont val="Arial"/>
        <family val="2"/>
      </rPr>
      <t xml:space="preserve"> Tabelle 8.1
anschließen, sofern diese wiederum über ihre gesamte Länge bzw. Höhe an raumabschließende,
mindestens ebenso feuerwiderstandsfähige Bauteile angeschlossen sind.</t>
    </r>
  </si>
  <si>
    <r>
      <t>Der Feuerschutzabschluss darf an bekleidete Holzstützen und/oder -träger mindestens der
Feuerwiderstandsklasse F 60 - Benennung (Kurzbezeichnung) F 60-B - angeschlossen
werden, die wie folgt nachgewiesen sind:
‒ nach DIN 4102-4</t>
    </r>
    <r>
      <rPr>
        <i/>
        <vertAlign val="superscript"/>
        <sz val="11"/>
        <color theme="1"/>
        <rFont val="Arial"/>
        <family val="2"/>
      </rPr>
      <t>34</t>
    </r>
    <r>
      <rPr>
        <i/>
        <sz val="11"/>
        <color theme="1"/>
        <rFont val="Arial"/>
        <family val="2"/>
      </rPr>
      <t xml:space="preserve"> Tabelle 8.1
oder
‒ nach folgenden allgemeinen bauaufsichtlichen Prüfzeugnissen:
Nr. P-3497/3879-MPA BS K254 nach statischem Nachweis
Nr. P-3082/0729-MPA BS K255 nach statischem Nachweis
Nr. P-3928/4649-MPA BS 160.30 nach statischem Nachweis
und sofern diese wiederum über ihre gesamte Länge bzw. Höhe an raumabschließende,
mindestens ebenso feuerwiderstandsfähige Bauteile angeschlossen sind.</t>
    </r>
  </si>
  <si>
    <r>
      <t>Der Feuerschutzabschluss darf an bekleidete Holzstützen und/oder -träger angeschlossen
werden, die wie folgt nachgewiesen sind:
‒ mindestens der Feuerwiderstandsklasse F 60 - Benennung (Kurzbezeichnung) F 60-B -
nach DIN 4102-4</t>
    </r>
    <r>
      <rPr>
        <i/>
        <vertAlign val="superscript"/>
        <sz val="11"/>
        <color theme="1"/>
        <rFont val="Arial"/>
        <family val="2"/>
      </rPr>
      <t>32</t>
    </r>
    <r>
      <rPr>
        <i/>
        <sz val="11"/>
        <color theme="1"/>
        <rFont val="Arial"/>
        <family val="2"/>
      </rPr>
      <t xml:space="preserve"> Tabelle 8.1
oder
‒ nach folgenden allgemeinen bauaufsichtlichen Prüfzeugnissen:
Feuerwiderstandsklasse F 60 - Benennung (Kurzbezeichnung) F 60-B -
Nr. P-3497/3879-MPA BS K254 nach statischem Nachweis
Nr. P-3082/0729-MPA BS K255 nach statischem Nachweis
Nr. P-3698/6989-MPA BS 415 nach statischem Nachweis
Nr. P-3928/4649-MPA BS 160.30 nach statischem Nachweis
Feuerwiderstandsklasse F 90 - Benennung (Kurzbezeichnung) F 90-B -
Nr. P-3497/3879-MPA BS K254 nach statischem Nachweis
Nr. P-3082/0729-MPA BS K255 nach statischem Nachweis
Nr. P-3698/6989-MPA BS 415 nach statischem Nachweis
Nr. P-3928/4649-MPA BS 160.30 nach statischem Nachweis
und sofern diese wiederum über ihre gesamte Länge bzw. Höhe an raumabschließende,
mindestens ebenso feuerwiderstandsfähige Bauteile angeschlossen sind.</t>
    </r>
  </si>
  <si>
    <r>
      <t>Der Feuerschutzabschluss darf an bekleidete Holzstützen und/oder -träger - mindestens der
Feuerwiderstandsklasse F 60, Benennung (Kurzbezeichnung) F 60-B - nach DIN 4102-4</t>
    </r>
    <r>
      <rPr>
        <i/>
        <vertAlign val="superscript"/>
        <sz val="11"/>
        <color theme="1"/>
        <rFont val="Arial"/>
        <family val="2"/>
      </rPr>
      <t>32</t>
    </r>
    <r>
      <rPr>
        <i/>
        <sz val="11"/>
        <color theme="1"/>
        <rFont val="Arial"/>
        <family val="2"/>
      </rPr>
      <t xml:space="preserve">
Tabelle 8.1 angeschlossen werden, sofern diese wiederum über ihre gesamte Länge bzw.
Höhe an raumabschließende, mindestens ebenso feuerwiderstandsfähige Bauteile
anschließen.</t>
    </r>
  </si>
  <si>
    <r>
      <t>Der Feuerschutzabschluss darf an
‒ bekleidete Holzstützen und/oder -träger mindestens der Feuerwiderstandsklasse
F 60 - Benennung (Kurzbezeichnung) F 60-B - nach DIN 4102-4</t>
    </r>
    <r>
      <rPr>
        <i/>
        <vertAlign val="superscript"/>
        <sz val="11"/>
        <color theme="1"/>
        <rFont val="Arial"/>
        <family val="2"/>
      </rPr>
      <t>33</t>
    </r>
    <r>
      <rPr>
        <i/>
        <sz val="11"/>
        <color theme="1"/>
        <rFont val="Arial"/>
        <family val="2"/>
      </rPr>
      <t xml:space="preserve"> Tabelle 8.1
anschließen, sofern diese wiederum über ihre gesamte Länge bzw. Höhe an raumabschließende,
mindestens ebenso feuerwiderstandsfähige Bauteile angeschlossen sind.</t>
    </r>
  </si>
  <si>
    <r>
      <t>Der Feuerschutzabschluss darf in ≥ 100 mm dicke Wände (Höhe ≤ 5 m) in Holztafelbauweise
- mindestens der Feuerwiderstandsklasse F 60, Benennung (Kurzbezeichnung) F 60
AB – nach DIN 4102-4</t>
    </r>
    <r>
      <rPr>
        <i/>
        <vertAlign val="superscript"/>
        <sz val="11"/>
        <color theme="1"/>
        <rFont val="Arial"/>
        <family val="2"/>
      </rPr>
      <t>30</t>
    </r>
    <r>
      <rPr>
        <i/>
        <sz val="11"/>
        <color theme="1"/>
        <rFont val="Arial"/>
        <family val="2"/>
      </rPr>
      <t>, Abschnitt 10.5.6, Absatz 3 eingebaut werden.
Der Feuerschutzabschluss darf an bekleidete Holzstützen und/oder -träger - mindestens der
Feuerwiderstandsklasse F 60, Benennung (Kurzbezeichnung) F 60-B - nach DIN 4102-4</t>
    </r>
    <r>
      <rPr>
        <i/>
        <vertAlign val="superscript"/>
        <sz val="11"/>
        <color theme="1"/>
        <rFont val="Arial"/>
        <family val="2"/>
      </rPr>
      <t>30</t>
    </r>
    <r>
      <rPr>
        <i/>
        <sz val="11"/>
        <color theme="1"/>
        <rFont val="Arial"/>
        <family val="2"/>
      </rPr>
      <t xml:space="preserve">
Tabelle 8.1 - angeschlossen werden, sofern diese wiederum über ihre gesamte Länge bzw.
Höhe an raumabschließende, mindestens ebenso feuerwiderstandsfähige Bauteile angeschlossen
sind.</t>
    </r>
  </si>
  <si>
    <r>
      <t>Der Feuerschutzabschluss darf in hochfeuerhemmende Wände (Höhe ≤ 5m), deren
tragende, aussteifende und raumabschließende Teile aus Holz oder Holzwerkstoffen bestehen
und die allseitig eine brandschutztechnisch wirksame Bekleidung aus nichtbrennbaren
Baustoffen haben, nach HFHHolzR (s. BRL A Teil 2lfd. Nr. 2.44) eingebaut werden
Der Feuerschutzabschluss darf an
‒ bekleidete Holzstützen und/oder -träger mindestens der Feuerwiderstandsklasse F 60 - Benennung (Kurzbezeichnung) F 60-B - nach DIN 4102-4</t>
    </r>
    <r>
      <rPr>
        <i/>
        <vertAlign val="superscript"/>
        <sz val="11"/>
        <color theme="1"/>
        <rFont val="Arial"/>
        <family val="2"/>
      </rPr>
      <t>34</t>
    </r>
    <r>
      <rPr>
        <i/>
        <sz val="11"/>
        <color theme="1"/>
        <rFont val="Arial"/>
        <family val="2"/>
      </rPr>
      <t xml:space="preserve"> Tabelle 8.1 anschließen, sofern diese wiederum über ihre gesamte Länge bzw. Höhe an raumabschließende, mindestens ebenso feuerwiderstandsfähige Bauteile angeschlossen sind.</t>
    </r>
  </si>
  <si>
    <r>
      <t>Der Feuerschutzabschluss darf in mindestens 100 mm dicke Wände (Höhe ≤ 5 m) in
Holztafelbauweise - mindestens der Feuerwiderstandsklasse F 60, Benennung (Kurzbezeichnung)
F 60 AB – nach DIN 4102-4, Abschnitt 10.5.6, Absatz 3 eingebaut werden.
Der Feuerschutzabschluss darf an bekleidete Holzstützen und/oder -träger mindestens der
Feuerwiderstandsklasse F 60, Benennung (Kurzbezeichnung) F 60-B - nach DIN 4102-4</t>
    </r>
    <r>
      <rPr>
        <i/>
        <vertAlign val="superscript"/>
        <sz val="11"/>
        <color theme="1"/>
        <rFont val="Arial"/>
        <family val="2"/>
      </rPr>
      <t>31</t>
    </r>
    <r>
      <rPr>
        <i/>
        <sz val="11"/>
        <color theme="1"/>
        <rFont val="Arial"/>
        <family val="2"/>
      </rPr>
      <t xml:space="preserve">
Tabelle 8.1 angeschlossen werden, sofern diese wiederum über ihre gesamte Länge bzw.
Höhe an raumabschließende, mindestens ebenso feuerwiderstandsfähige Bauteile angeschlossen
sind.</t>
    </r>
  </si>
  <si>
    <r>
      <t>Der Feuerschutzabschluss darf an bekleidete Holzstützen und/oder -träger - mindestens der
Feuerwiderstandsklasse F 60, Benennung (Kurzbezeichnung) F 60-B - nach DIN 4102-4</t>
    </r>
    <r>
      <rPr>
        <i/>
        <vertAlign val="superscript"/>
        <sz val="11"/>
        <color theme="1"/>
        <rFont val="Arial"/>
        <family val="2"/>
      </rPr>
      <t>34</t>
    </r>
    <r>
      <rPr>
        <i/>
        <sz val="11"/>
        <color theme="1"/>
        <rFont val="Arial"/>
        <family val="2"/>
      </rPr>
      <t xml:space="preserve">
Tabelle 8.1 anschließen, sofern diese wiederum über ihre gesamte Länge bzw. Höhe an
raumabschließende, mindestens ebenso feuerwiderstandsfähige Bauteile angeschlossen
sind.</t>
    </r>
  </si>
  <si>
    <r>
      <t>Der Feuerschutzabschluss darf an
− bekleidete Holzstützen und/oder -träger - mindestens der Feuerwiderstandsklasse
F 60, Benennung (Kurzbezeichnung) F 60-B - nach DIN 4102-4</t>
    </r>
    <r>
      <rPr>
        <i/>
        <vertAlign val="superscript"/>
        <sz val="11"/>
        <color theme="1"/>
        <rFont val="Arial"/>
        <family val="2"/>
      </rPr>
      <t>34</t>
    </r>
    <r>
      <rPr>
        <i/>
        <sz val="11"/>
        <color theme="1"/>
        <rFont val="Arial"/>
        <family val="2"/>
      </rPr>
      <t xml:space="preserve"> Tabelle 8.1
anschließen, sofern diese wiederum über ihre gesamte Länge bzw. Höhe an raumabschließende,
mindestens ebenso feuerwiderstandsfähige Bauteile angeschlossen sind.</t>
    </r>
  </si>
  <si>
    <r>
      <t>Der Feuerschutzabschluss darf an bekleidete Holzstützen und/oder -träger mindestens der
Feuerwiderstandsklasse F 60 - Benennung (Kurzbezeichnung) F 60-B - nach DIN 4102-4</t>
    </r>
    <r>
      <rPr>
        <i/>
        <vertAlign val="superscript"/>
        <sz val="11"/>
        <color theme="1"/>
        <rFont val="Arial"/>
        <family val="2"/>
      </rPr>
      <t>32</t>
    </r>
    <r>
      <rPr>
        <i/>
        <sz val="11"/>
        <color theme="1"/>
        <rFont val="Arial"/>
        <family val="2"/>
      </rPr>
      <t xml:space="preserve">
Tabelle 8.1 anschließen, sofern diese wiederum über ihre gesamte Länge bzw. Höhe an
raumabschließende, mindestens ebenso feuerwiderstandsfähige Bauteile angeschlossen
sind.</t>
    </r>
  </si>
  <si>
    <r>
      <t>Der Feuerschutzabschluss darf an bekleidete Holzstützen und/oder –träger mindestens der
Feuerwiderstandklasse F 60 – Benennung (Kurzbezeichnung) F 60-B angeschlossen
werden, die wie folgt nachgewiesen sind:
− nach DIN 4102-4</t>
    </r>
    <r>
      <rPr>
        <i/>
        <vertAlign val="superscript"/>
        <sz val="11"/>
        <color theme="1"/>
        <rFont val="Arial"/>
        <family val="2"/>
      </rPr>
      <t>33</t>
    </r>
    <r>
      <rPr>
        <i/>
        <sz val="11"/>
        <color theme="1"/>
        <rFont val="Arial"/>
        <family val="2"/>
      </rPr>
      <t xml:space="preserve"> Tabelle 8.1 oder
− durch allgemeine bauaufsichtliche Prüfzeugnisse
‒ Nr. P-3198/0889-MPA BS nach statischem Nachweis
‒ Nr. P-3497/3879-MPA BS nach statischem Nachweis
und sofern diese wiederum über ihre gesamte Länge bzw. Höhe an raumabschließende,
mindestens ebenso feuerwiderstandsfähige Bauteile anschließen.</t>
    </r>
  </si>
  <si>
    <r>
      <t>Der Feuerschutzabschluss darf an bekleidete Holzstützen und/oder -träger mindestens der
Feuerwiderstandsklasse F 30 - Benennung (Kurzbezeichnung) F 30-B - nach DIN 4102-4</t>
    </r>
    <r>
      <rPr>
        <i/>
        <vertAlign val="superscript"/>
        <sz val="11"/>
        <color theme="1"/>
        <rFont val="Arial"/>
        <family val="2"/>
      </rPr>
      <t>34</t>
    </r>
    <r>
      <rPr>
        <i/>
        <sz val="11"/>
        <color theme="1"/>
        <rFont val="Arial"/>
        <family val="2"/>
      </rPr>
      <t xml:space="preserve">
Tabelle 8.1 angeschlossen werden, sofern diese wiederum über ihre gesamte Länge bzw.
Höhe an raumabschließende, mindestens ebenso feuerwiderstandsfähige Bauteile angeschlossen
sind.</t>
    </r>
  </si>
  <si>
    <r>
      <t>Der Feuerschutzabschluss darf an
- bekleidete Holzstützen und/oder -träger mindestens der Feuerwiderstandsklasse
F 60 - Benennung (Kurzbezeichnung) F 60-B - nach DIN 4102-4</t>
    </r>
    <r>
      <rPr>
        <i/>
        <vertAlign val="superscript"/>
        <sz val="11"/>
        <color theme="1"/>
        <rFont val="Arial"/>
        <family val="2"/>
      </rPr>
      <t>34</t>
    </r>
    <r>
      <rPr>
        <i/>
        <sz val="11"/>
        <color theme="1"/>
        <rFont val="Arial"/>
        <family val="2"/>
      </rPr>
      <t xml:space="preserve"> nach Tabelle 8.1
anzuschließen, sofern diese wiederum über ihre gesamte Länge bzw. Höhe an raumabschließende,
mindestens ebenso feuerwiderstandsfähige Bauteile angeschlossen sind.</t>
    </r>
  </si>
  <si>
    <r>
      <t>Der Feuerschutzabschluss darf an bekleidete Holzstützen und/oder -träger mindestens der
Feuerwiderstandsklasse F 60 - Benennung (Kurzbezeichnung) F 60-B anschließen, sofern
diese wiederum über ihre gesamte Länge bzw. Höhe an raumabschließende, mindestens
ebenso feuerwiderstandsfähige Bauteile anschließen und wie folgt nachgewiesen sind:
− nach DIN 4102-4</t>
    </r>
    <r>
      <rPr>
        <i/>
        <vertAlign val="superscript"/>
        <sz val="11"/>
        <color theme="1"/>
        <rFont val="Arial"/>
        <family val="2"/>
      </rPr>
      <t>33</t>
    </r>
    <r>
      <rPr>
        <i/>
        <sz val="11"/>
        <color theme="1"/>
        <rFont val="Arial"/>
        <family val="2"/>
      </rPr>
      <t xml:space="preserve"> Tabelle 8.1
oder
− durch allgemeines bauaufsichtliches Prüfzeugnis:
Nr. P-3082/0729-MPA BS nach statischem Nachweis</t>
    </r>
  </si>
  <si>
    <r>
      <t>Der Feuerschutzabschluss darf an bekleidete Holzstützen und/oder -träger mindestens der
Feuerwiderstandsklasse F 60 - Benennung (Kurzbezeichnung) F 60-B - angeschlossen
werden, die wie folgt nachgewiesen sind:
‒ nach DIN 4102-4</t>
    </r>
    <r>
      <rPr>
        <i/>
        <vertAlign val="superscript"/>
        <sz val="11"/>
        <color theme="1"/>
        <rFont val="Arial"/>
        <family val="2"/>
      </rPr>
      <t>32</t>
    </r>
    <r>
      <rPr>
        <i/>
        <sz val="11"/>
        <color theme="1"/>
        <rFont val="Arial"/>
        <family val="2"/>
      </rPr>
      <t xml:space="preserve"> Tabelle 8.1
oder
‒ nach folgenden allgemeinen bauaufsichtlichen Prüfzeugnissen:
Nr. P-3497/3879-MPA BS K254 nach statischem Nachweis
Nr. P-3082/0729-MPA BS K255 nach statischem Nachweis
und sofern diese wiederum über ihre gesamte Länge bzw. Höhe an raumabschließende,
mindestens ebenso feuerwiderstandsfähige Bauteile angeschlossen sind.</t>
    </r>
  </si>
  <si>
    <r>
      <t>Der Feuerschutzabschluss darf an bekleidete Holzstützen und/oder -träger mindestens der
Feuerwiderstandsklasse F 30 - Benennung (Kurzbezeichnung) F 30-B - nach DIN 4102-4</t>
    </r>
    <r>
      <rPr>
        <i/>
        <vertAlign val="superscript"/>
        <sz val="11"/>
        <color theme="1"/>
        <rFont val="Arial"/>
        <family val="2"/>
      </rPr>
      <t>33</t>
    </r>
    <r>
      <rPr>
        <i/>
        <sz val="11"/>
        <color theme="1"/>
        <rFont val="Arial"/>
        <family val="2"/>
      </rPr>
      <t xml:space="preserve">
Tabelle 8.1 angeschlossen werden, sofern diese wiederum über ihre gesamte Länge bzw.
Höhe an raumabschließende, mindestens ebenso feuerwiderstandsfähige Bauteile angeschlossen
sind.</t>
    </r>
  </si>
  <si>
    <r>
      <t>Der Feuerschutzabschluss darf in mindestens 160 mm dicke hochfeuerhemmende Wände
(Höhe ≤ 5m), deren tragende, aussteifende und raumabschließende Teile aus Holz oder
Holzwerkstoffen bestehen und die allseitig eine brandschutztechnisch wirksame Bekleidung
aus nichtbrennbaren Baustoffen haben, nach HFHHolzR eingebaut werden.
Der Feuerschutzabschluss darf an
‒ bekleidete Holzstützen und/oder -träger mindestens der Feuerwiderstandsklasse
F 30 - Benennung (Kurzbezeichnung) F 30-B - nach DIN 4102-4</t>
    </r>
    <r>
      <rPr>
        <i/>
        <vertAlign val="superscript"/>
        <sz val="11"/>
        <color theme="1"/>
        <rFont val="Arial"/>
        <family val="2"/>
      </rPr>
      <t>32</t>
    </r>
    <r>
      <rPr>
        <i/>
        <sz val="11"/>
        <color theme="1"/>
        <rFont val="Arial"/>
        <family val="2"/>
      </rPr>
      <t xml:space="preserve"> Tabelle 8.1
anschließen, sofern diese wiederum über ihre gesamte Länge bzw. Höhe an raumabschließende,
mindestens ebenso feuerwiderstandsfähige Bauteile angeschlossen sind.</t>
    </r>
  </si>
  <si>
    <r>
      <t>Der Feuerschutzabschluss darf in hochfeuerhemmende Wände (Höhe ≤ 5m), deren
tragende, aussteifende und raumabschließende Teile aus Holz oder Holzwerkstoffen bestehen
und die allseitig eine brandschutztechnisch wirksame Bekleidung aus nichtbrennbaren
Baustoffen haben, nach HFHHolzR (s. BRL A Teil 2lfd. Nr. 2.44) eingebaut werden
Mindestdicke ≥ 118 mm.
Der Feuerschutzabschluss darf an bekleidete Holzstützen und/oder -träger mindestens der
Feuerwiderstandsklasse F 60 - Benennung (Kurzbezeichnung) F 60-B - angeschlossen
werden, sofern diese wiederum über ihre gesamte Länge bzw. Höhe an raumabschließende,
mindestens ebenso feuerwiderstandsfähige Bauteile anschließen und wie folgt nach-gewiesen
sind:
- nach DIN 4102-4</t>
    </r>
    <r>
      <rPr>
        <i/>
        <vertAlign val="superscript"/>
        <sz val="11"/>
        <color theme="1"/>
        <rFont val="Arial"/>
        <family val="2"/>
      </rPr>
      <t xml:space="preserve">31 </t>
    </r>
    <r>
      <rPr>
        <i/>
        <sz val="11"/>
        <color theme="1"/>
        <rFont val="Arial"/>
        <family val="2"/>
      </rPr>
      <t>Tabelle 8.1
- durch folgende allgemeine bauaufsichtliche Prüfzeugnisse:
Nr. P-3082/0729-MPA BS nach statischem Nachweis
Nr. P-3497/3879-MPA BS nach statischem Nachweis</t>
    </r>
  </si>
  <si>
    <r>
      <t>Der Feuerschutzabschluss darf an
- bekleidete Holzstützen und/oder -träger mindestens der Feuerwiderstandsklasse
F 60 - Benennung (Kurzbezeichnung) F 60-B - nach DIN 4102-4</t>
    </r>
    <r>
      <rPr>
        <i/>
        <vertAlign val="superscript"/>
        <sz val="11"/>
        <color theme="1"/>
        <rFont val="Arial"/>
        <family val="2"/>
      </rPr>
      <t>32</t>
    </r>
    <r>
      <rPr>
        <i/>
        <sz val="11"/>
        <color theme="1"/>
        <rFont val="Arial"/>
        <family val="2"/>
      </rPr>
      <t xml:space="preserve"> Tabelle 8.1
- unbekleidete Holzstützen und/oder -träger mindestens der Feuerwiderstandsklasse
F 30 - Benennung (Kurzbezeichnung) F 30-B - nach DIN 4102 4</t>
    </r>
    <r>
      <rPr>
        <i/>
        <vertAlign val="superscript"/>
        <sz val="11"/>
        <color theme="1"/>
        <rFont val="Arial"/>
        <family val="2"/>
      </rPr>
      <t>32</t>
    </r>
    <r>
      <rPr>
        <i/>
        <sz val="11"/>
        <color theme="1"/>
        <rFont val="Arial"/>
        <family val="2"/>
      </rPr>
      <t xml:space="preserve"> Tabelle 8.1
anschließen, sofern diese wiederum über ihre gesamte Länge bzw. Höhe an raumabschließende,
mindestens ebenso feuerwiderstandsfähige Bauteile angeschlossen sind.</t>
    </r>
  </si>
  <si>
    <r>
      <t>Der Feuerschutzabschluss darf an bekleidete Holzstützen und/oder -träger - Feuerwiderstandsklasse F 60, Benennung (Kurzbezeichnung) F 60-B - nach DIN 4102-4</t>
    </r>
    <r>
      <rPr>
        <i/>
        <vertAlign val="superscript"/>
        <sz val="11"/>
        <color theme="1"/>
        <rFont val="Arial"/>
        <family val="2"/>
      </rPr>
      <t xml:space="preserve">33 </t>
    </r>
    <r>
      <rPr>
        <i/>
        <sz val="11"/>
        <color theme="1"/>
        <rFont val="Arial"/>
        <family val="2"/>
      </rPr>
      <t>Tabelle 8.1 angeschlossen werden, sofern diese wiederum über ihre gesamte Länge bzw. Höhe an raumabschließende, mindestens ebenso feuerwiderstandsfähige Bauteile angeschlossen
sind.</t>
    </r>
  </si>
  <si>
    <r>
      <t>Der Feuerschutzabschluss darf an bekleidete Holzstützen und/oder -träger - Feuerwiderstandsklasse F 60, Benennung (Kurzbezeichnung) F 60-B - angeschlossen werden, die wie
folgt nachgewiesen sind:
‒ nach DIN 4102-4</t>
    </r>
    <r>
      <rPr>
        <i/>
        <vertAlign val="superscript"/>
        <sz val="11"/>
        <color theme="1"/>
        <rFont val="Arial"/>
        <family val="2"/>
      </rPr>
      <t>33</t>
    </r>
    <r>
      <rPr>
        <i/>
        <sz val="11"/>
        <color theme="1"/>
        <rFont val="Arial"/>
        <family val="2"/>
      </rPr>
      <t xml:space="preserve"> Tabelle 8.1
oder
‒ nach allgemeinen bauaufsichtlichen Prüfzeugnissen:
Nr. P-3928/4649-MPA BS nach statischem Nachweis
Nr. P-3082/0729-MPA BS nach statischem Nachweis
und sofern diese wiederum über ihre gesamte Länge bzw. Höhe an raumabschließende,
mindestens ebenso feuerwiderstandsfähige Bauteile angeschlossen sind.</t>
    </r>
  </si>
  <si>
    <r>
      <t>Der Feuerschutzabschluss darf in mindestens 116 mm dicke Wände (Höhe ≤ 5 m) in
Holztafelbauart - mindestens der Feuerwiderstandsklasse F 60, Benennung (Kurzbezeichnung)
F 60 B – nach DIN 4102-4</t>
    </r>
    <r>
      <rPr>
        <i/>
        <vertAlign val="superscript"/>
        <sz val="11"/>
        <color theme="1"/>
        <rFont val="Arial"/>
        <family val="2"/>
      </rPr>
      <t>36</t>
    </r>
    <r>
      <rPr>
        <i/>
        <sz val="11"/>
        <color theme="1"/>
        <rFont val="Arial"/>
        <family val="2"/>
      </rPr>
      <t xml:space="preserve"> Tabelle 10.6 eingebaut werden.
Der Feuerschutzabschluss darf an
‒ bekleidete Holzstützen und/oder -träger mindestens der Feuerwiderstandsklasse
F 30 - Benennung (Kurzbezeichnung) F 30-B - nach DIN 4102-4</t>
    </r>
    <r>
      <rPr>
        <i/>
        <vertAlign val="superscript"/>
        <sz val="11"/>
        <color theme="1"/>
        <rFont val="Arial"/>
        <family val="2"/>
      </rPr>
      <t>36</t>
    </r>
    <r>
      <rPr>
        <i/>
        <sz val="11"/>
        <color theme="1"/>
        <rFont val="Arial"/>
        <family val="2"/>
      </rPr>
      <t xml:space="preserve"> Tabelle 8.1</t>
    </r>
  </si>
  <si>
    <r>
      <t>Der Feuerschutzabschluss darf in mindestens 117 mm dicke Wände (Höhe ≤ 5 m) in Holztafelbauart
mindestens der Feuerwiderstandsklasse F 90, Benennung (Kurzbezeichnung)
F 90-B - nach DIN 4102-4</t>
    </r>
    <r>
      <rPr>
        <i/>
        <vertAlign val="superscript"/>
        <sz val="11"/>
        <color theme="1"/>
        <rFont val="Arial"/>
        <family val="2"/>
      </rPr>
      <t>36</t>
    </r>
    <r>
      <rPr>
        <i/>
        <sz val="11"/>
        <color theme="1"/>
        <rFont val="Arial"/>
        <family val="2"/>
      </rPr>
      <t>, Tabelle 10.6 eingebaut werden.</t>
    </r>
  </si>
  <si>
    <r>
      <t>Der Feuerschutzabschluss darf an bekleidete Holzstützen und/oder –träger - mindestens der
Feuerwiderstandklasse F 60, Benennung (Kurzbezeichnung) F 60-B - angeschlossen werden,
die wie folgt nachgewiesen sind:
− nach DIN 4102-4</t>
    </r>
    <r>
      <rPr>
        <i/>
        <vertAlign val="superscript"/>
        <sz val="11"/>
        <color theme="1"/>
        <rFont val="Arial"/>
        <family val="2"/>
      </rPr>
      <t>33</t>
    </r>
    <r>
      <rPr>
        <i/>
        <sz val="11"/>
        <color theme="1"/>
        <rFont val="Arial"/>
        <family val="2"/>
      </rPr>
      <t xml:space="preserve"> Tabelle 8.1
oder
− durch allgemeine bauaufsichtliche Prüfzeugnisse
    Nr. P-3497/3879-MPA BS nach statischem Nachweis
    Nr. P-SAC 02/III-672 nach statischem Nachweis
und sofern diese wiederum über ihre gesamte Länge bzw. Höhe an raumabschließende,
mindestens ebenso feuerwiderstandsfähige Bauteile anschließen.
Der Feuerschutzabschluss darf an hochfeuerhemmende Wände (Höhe ≤ 5 m) , deren
tragende, aussteifende und raumabschließenden Teile aus Holz oder Holzwerkstoffen bestehen
und die allseitig eine brandschutztechnisch wirksame Bekleidung aus nichtbrennbaren
Baustoffen und Dämmstoffen aus nichtbrennbaren Baustoffen haben, nach
HFHHolzR, gemäß den allgemeinen bauaufsichtlichen Prüfzeugnissen:
− Nr. P-3658/8033-MPA BS W555 Mindestdicke ≥ 130 mm
− Nr. P-SAC 02/III – 672 HW12RF/RH Mindestdicke ≥ 162 mm
und sofern diese wiederum über ihre gesamte Länge bzw. Höhe an raumabschließende,
mindestens ebenso feuerwiderstandsfähige Bauteile anschließen.</t>
    </r>
  </si>
  <si>
    <r>
      <t>Der Feuerschutzabschluss darf an bekleidete Holzstützen und/oder -träger angeschlossen
werden, die wie folgt nachgewiesen sind:
‒ mindestens der Feuerwiderstandsklasse F 60 - Benennung (Kurzbezeichnung) F 60-B - nach DIN 4102-4</t>
    </r>
    <r>
      <rPr>
        <i/>
        <vertAlign val="superscript"/>
        <sz val="11"/>
        <color theme="1"/>
        <rFont val="Arial"/>
        <family val="2"/>
      </rPr>
      <t>33</t>
    </r>
    <r>
      <rPr>
        <i/>
        <sz val="11"/>
        <color theme="1"/>
        <rFont val="Arial"/>
        <family val="2"/>
      </rPr>
      <t xml:space="preserve"> Tabelle 8.1
oder
‒ nach folgenden allgemeinen bauaufsichtlichen Prüfzeugnissen:
• Feuerwiderstandsklasse F 60 - Benennung (Kurzbezeichnung) F 60-B -
Nr. P-3497/3879-MPA BS K254 nach statischem Nachweis
Nr. P-3082/0729-MPA BS K255 nach statischem Nachweis
Nr. P-3928/4649-MPA BS 160.30 nach statischem Nachweis
Nr. P-3198/0889-MPA BS 460.30 nach statischem Nachweis
• Feuerwiderstandsklasse F 90 - Benennung (Kurzbezeichnung) F 90-B -
Nr. P-3513/0499-MPA BS ST75 nach statischem Nachweis
Nr. P-3512/0489-MPA BS ST76 nach statischem Nachweis
und sofern diese wiederum über ihre gesamte Länge bzw. Höhe an raumabschließende,
mindestens ebenso feuerwiderstandsfähige Bauteile angeschlossen sind.</t>
    </r>
  </si>
  <si>
    <r>
      <t>Der Feuerschutzabschluss darf an bekleidete Holzstützen und/oder -träger angeschlossen
werden, sofern diese wiederum über ihre gesamte Länge bzw. Höhe an raumabschließende,
mindestens ebenso feuerwiderstandsfähige Bauteile anschließen und wie folgt nachgewie-
sen sind:
‒ nach DIN 4102-4</t>
    </r>
    <r>
      <rPr>
        <i/>
        <vertAlign val="superscript"/>
        <sz val="11"/>
        <color theme="1"/>
        <rFont val="Arial"/>
        <family val="2"/>
      </rPr>
      <t>31</t>
    </r>
    <r>
      <rPr>
        <i/>
        <sz val="11"/>
        <color theme="1"/>
        <rFont val="Arial"/>
        <family val="2"/>
      </rPr>
      <t xml:space="preserve"> Tabelle 8.1 - mindestens der Feuerwiderstandsklasse
F 60, Benennung (Kurzbezeichnung) F 60-B -
‒ durch allgemeine bauaufsichtliche Prüfzeugnisse:
Feuerwiderstandsklasse F 60, Benennung (Kurzbezeichnung) F 60-B
Nr. P-3082/0729-MPA BS K254/255 nach statischem Nachweis
Nr. P-3497/3879-MPA BS K254/255 nach statischem Nachweis</t>
    </r>
  </si>
  <si>
    <r>
      <t>Der Feuerschutzabschluss darf an bekleidete Holzstützen und/oder -träger mindestens der
Feuerwiderstandsklasse F 60 - Benennung (Kurzbezeichnung) F 60-B - nach DIN 4102-4</t>
    </r>
    <r>
      <rPr>
        <i/>
        <vertAlign val="superscript"/>
        <sz val="11"/>
        <color theme="1"/>
        <rFont val="Arial"/>
        <family val="2"/>
      </rPr>
      <t>33</t>
    </r>
    <r>
      <rPr>
        <i/>
        <sz val="11"/>
        <color theme="1"/>
        <rFont val="Arial"/>
        <family val="2"/>
      </rPr>
      <t xml:space="preserve">
Tabelle 8.1 angeschlossen werden, sofern diese wiederum über ihre gesamte Länge bzw.
Höhe an raumabschließende, mindestens ebenso feuerwiderstandsfähige Bauteile angeschlossen
sind.</t>
    </r>
  </si>
  <si>
    <r>
      <t>Der Feuerschutzabschluss darf in eine mindestens 162 mm dicke tragende Wandkonstruktion
in Holzständerbauweise mit beidseitiger Beplankung – Feuerwiderstandsklasse REI 60
(Holzbau für Gebäudeklasse 4) in Verbindung mit einer K</t>
    </r>
    <r>
      <rPr>
        <i/>
        <vertAlign val="subscript"/>
        <sz val="11"/>
        <color theme="1"/>
        <rFont val="Arial"/>
        <family val="2"/>
      </rPr>
      <t>2</t>
    </r>
    <r>
      <rPr>
        <i/>
        <sz val="11"/>
        <color theme="1"/>
        <rFont val="Arial"/>
        <family val="2"/>
      </rPr>
      <t>60-Brandschutzbekleidung eingebaut
werden, nachgewiesen durch allgemeines bauaufsichtliches Prüfzeugnis Nr. P-SAC
02/III-392.
Der Feuerschutzabschluss (max. Türblattgewicht ≤ 250 kg) darf an bekleidete Holzstützen
und/oder -träger mindestens der Feuerwiderstandsklasse F 60 Benennung (Kurzbezeichnung)
F 60-B - nach DIN 4102-4</t>
    </r>
    <r>
      <rPr>
        <i/>
        <vertAlign val="superscript"/>
        <sz val="11"/>
        <color theme="1"/>
        <rFont val="Arial"/>
        <family val="2"/>
      </rPr>
      <t>33</t>
    </r>
    <r>
      <rPr>
        <i/>
        <sz val="11"/>
        <color theme="1"/>
        <rFont val="Arial"/>
        <family val="2"/>
      </rPr>
      <t xml:space="preserve"> Tabelle 8.1 anschließen, sofern diese wiederum über ihre
gesamte Länge bzw. Höhe an raumabschließende, mindestens ebenso feuerwiderstandsfähige
Bauteile angeschlossen sind.
Der Feuerschutzabschluss darf an unbekleidete Holzstützen und/oder -träger mindestens der
Feuerwiderstandsklasse F 30 - Benennung (Kurzbezeichnung) F 30-B - nach DIN 4102-4</t>
    </r>
    <r>
      <rPr>
        <i/>
        <vertAlign val="superscript"/>
        <sz val="11"/>
        <color theme="1"/>
        <rFont val="Arial"/>
        <family val="2"/>
      </rPr>
      <t>33</t>
    </r>
    <r>
      <rPr>
        <i/>
        <sz val="11"/>
        <color theme="1"/>
        <rFont val="Arial"/>
        <family val="2"/>
      </rPr>
      <t xml:space="preserve">
Abschnitt 8.1.2 anschließen, sofern diese wiederum über ihre gesamte Länge bzw. Höhe an
raumabschließende, mindestens ebenso feuerwiderstandsfähige Bauteile angeschlossen
sind.</t>
    </r>
  </si>
  <si>
    <r>
      <t>Der Feuerschutzabschluss ist an
‒ bekleidete Holzstützen und/oder -träger mindestens der Feuerwiderstandsklasse
F 30 - Benennung (Kurzbezeichnung) F 30-B - nach DIN 4102-4</t>
    </r>
    <r>
      <rPr>
        <i/>
        <vertAlign val="superscript"/>
        <sz val="11"/>
        <color theme="1"/>
        <rFont val="Arial"/>
        <family val="2"/>
      </rPr>
      <t>34</t>
    </r>
    <r>
      <rPr>
        <i/>
        <sz val="11"/>
        <color theme="1"/>
        <rFont val="Arial"/>
        <family val="2"/>
      </rPr>
      <t xml:space="preserve"> Tabelle 8.1
‒ unbekleidete Holzstützen und/oder -träger mindestens der Feuerwiderstandsklasse
F 30 - Benennung (Kurzbezeichnung) F 30-B - nach DIN 4102 4</t>
    </r>
    <r>
      <rPr>
        <i/>
        <vertAlign val="superscript"/>
        <sz val="11"/>
        <color theme="1"/>
        <rFont val="Arial"/>
        <family val="2"/>
      </rPr>
      <t>34</t>
    </r>
    <r>
      <rPr>
        <i/>
        <sz val="11"/>
        <color theme="1"/>
        <rFont val="Arial"/>
        <family val="2"/>
      </rPr>
      <t xml:space="preserve"> Tabelle 8.1
anzuschließen, sofern diese wiederum über ihre gesamte Länge bzw. Höhe an raumabschließende,
mindestens ebenso feuerwiderstandsfähige Bauteile angeschlossen sind.</t>
    </r>
  </si>
  <si>
    <r>
      <t>Der Feuerschutzabschluss darf an bekleidete Holzstützen und/oder –träger mindestens der
Feuerwiderstandklasse F 30 – Benennung (Kurzbezeichnung) F 30-B – nach DIN 4102-4</t>
    </r>
    <r>
      <rPr>
        <i/>
        <vertAlign val="superscript"/>
        <sz val="11"/>
        <color theme="1"/>
        <rFont val="Arial"/>
        <family val="2"/>
      </rPr>
      <t>34</t>
    </r>
    <r>
      <rPr>
        <i/>
        <sz val="11"/>
        <color theme="1"/>
        <rFont val="Arial"/>
        <family val="2"/>
      </rPr>
      <t xml:space="preserve">
Tabelle 8.1 angeschlossen werden, sofern diese wiederum über ihre gesamte Länge bzw.
Höhe an raumabschließende, mindestens ebenso feuerwiderstandsfähige Bauteile anschließen.
Der Feuerschutzabschluss darf an unbekleidete Holzstützen und/oder –träger mindestens
der Feuerwiderstandklasse F 30 – Benennung (Kurzbezeichnung) F 30-B – nach
DIN 4102-4</t>
    </r>
    <r>
      <rPr>
        <i/>
        <vertAlign val="superscript"/>
        <sz val="11"/>
        <color theme="1"/>
        <rFont val="Arial"/>
        <family val="2"/>
      </rPr>
      <t>34</t>
    </r>
    <r>
      <rPr>
        <i/>
        <sz val="11"/>
        <color theme="1"/>
        <rFont val="Arial"/>
        <family val="2"/>
      </rPr>
      <t xml:space="preserve"> Abschnitt 8.1.2 angeschlossen werden, sofern diese wiederum über ihre
gesamte Länge bzw. Höhe an raumabschließende, mindestens ebenso feuerwiderstandsfähige
Bauteile anschließen.</t>
    </r>
  </si>
  <si>
    <r>
      <t>Der Feuerschutzabschluss darf an bekleidete Holzstützen und/oder –träger nach
DIN 4102-4</t>
    </r>
    <r>
      <rPr>
        <i/>
        <vertAlign val="superscript"/>
        <sz val="11"/>
        <color theme="1"/>
        <rFont val="Arial"/>
        <family val="2"/>
      </rPr>
      <t xml:space="preserve">33 </t>
    </r>
    <r>
      <rPr>
        <i/>
        <sz val="11"/>
        <color theme="1"/>
        <rFont val="Arial"/>
        <family val="2"/>
      </rPr>
      <t>Tabelle 8.1 - mindestens der Feuerwiderstandsklasse F 60 - Benennung
(Kurzbezeichnung) F 60-B angeschlossen werden, sofern diese wiederum über ihre gesamte
Länge bzw. Höhe an raumabschließende, mindestens ebenso feuerwiderstandsfähige Bauteile
angeschlossen sind.</t>
    </r>
  </si>
  <si>
    <r>
      <t>Der Feuerschutzabschluss darf an bekleidete Holzstützen und/oder –träger - mindestens der
Feuerwiderstandsklasse F 60, Benennung (Kurzbezeichnung) F 60-B - nach DIN 4102-4</t>
    </r>
    <r>
      <rPr>
        <i/>
        <vertAlign val="superscript"/>
        <sz val="11"/>
        <color theme="1"/>
        <rFont val="Arial"/>
        <family val="2"/>
      </rPr>
      <t>33</t>
    </r>
    <r>
      <rPr>
        <i/>
        <sz val="11"/>
        <color theme="1"/>
        <rFont val="Arial"/>
        <family val="2"/>
      </rPr>
      <t xml:space="preserve">
Tabelle 8.1 angeschlossen werden, sofern diese wiederum über ihre gesamte Länge bzw.
Höhe an raumabschließende, mindestens ebenso feuerwiderstandsfähige Bauteile angeschlossen
sind.</t>
    </r>
  </si>
  <si>
    <r>
      <t>Der Feuerschutzabschluss darf an bekleidete Holzstützen und/oder -träger angeschlossen
werden, sofern diese wiederum über ihre gesamte Länge bzw. Höhe an raumabschließende,
mindestens ebenso feuerwiderstandsfähige Bauteile anschließen und wie folgt nachgewiesen sind:
‒ mindestens der Feuerwiderstandsklasse F 30 - Benennung (Kurzbezeichnung) F 30-B -
nach DIN 4102-4</t>
    </r>
    <r>
      <rPr>
        <i/>
        <vertAlign val="superscript"/>
        <sz val="11"/>
        <color theme="1"/>
        <rFont val="Arial"/>
        <family val="2"/>
      </rPr>
      <t>33</t>
    </r>
    <r>
      <rPr>
        <i/>
        <sz val="11"/>
        <color theme="1"/>
        <rFont val="Arial"/>
        <family val="2"/>
      </rPr>
      <t xml:space="preserve"> Tabelle 8.1
 oder
− durch allgemeine bauaufsichtliche Prüfzeugnisse:
Feuerwiderstandsklasse F 60, Benennung (Kurzbezeichnung) F 60-B
 Nr. P-3497/3879-MPA BS nach statischem Nachweis</t>
    </r>
  </si>
  <si>
    <r>
      <t>Der Feuerschutzabschluss darf an bekleidete Holzstützen und/oder -träger angeschlossen
werden, sofern diese wiederum über ihre gesamte Länge bzw. Höhe an raumabschließende,
mindestens ebenso feuerwiderstandsfähige Bauteile anschließen und wie folgt nachgewiesen
sind:
‒ mindestens der Feuerwiderstandsklasse F 60 - Benennung (Kurzbezeichnung)
F 60-B -nach DIN 4102-4</t>
    </r>
    <r>
      <rPr>
        <i/>
        <vertAlign val="superscript"/>
        <sz val="11"/>
        <color theme="1"/>
        <rFont val="Arial"/>
        <family val="2"/>
      </rPr>
      <t>33</t>
    </r>
    <r>
      <rPr>
        <i/>
        <sz val="11"/>
        <color theme="1"/>
        <rFont val="Arial"/>
        <family val="2"/>
      </rPr>
      <t xml:space="preserve"> Tabelle 8.1
oder
− durch allgemeine bauaufsichtliche Prüfzeugnisse:
Feuerwiderstandsklasse F 60, Benennung (Kurzbezeichnung) F 60-B
Nr. P-3082/0729-MPA BS nach statischem Nachweis
Nr. P-3497/3879-MPA BS nach statischem Nachweis</t>
    </r>
  </si>
  <si>
    <r>
      <t>Der Feuerschutzabschluss darf an bekleidete Holzstützen und/oder -träger angeschlossen
werden, sofern diese wiederum über ihre gesamte Länge bzw. Höhe an raumabschließende,
mindestens ebenso feuerwiderstandsfähige Bauteile anschließen und wie folgt nachgewiesen
sind:
‒ mindestens der Feuerwiderstandsklasse F 30 - Benennung (Kurzbezeichnung)
F 30 B -nach DIN 4102-4</t>
    </r>
    <r>
      <rPr>
        <i/>
        <vertAlign val="superscript"/>
        <sz val="11"/>
        <color theme="1"/>
        <rFont val="Arial"/>
        <family val="2"/>
      </rPr>
      <t>31</t>
    </r>
    <r>
      <rPr>
        <i/>
        <sz val="11"/>
        <color theme="1"/>
        <rFont val="Arial"/>
        <family val="2"/>
      </rPr>
      <t xml:space="preserve"> Tabelle 8.1
oder
− durch allgemeine bauaufsichtliche Prüfzeugnisse:
Feuerwiderstandsklasse F 60, Benennung (Kurzbezeichnung) F 60-B
Nr. P-3497/3879-MPA BS nach statischem Nachweis</t>
    </r>
  </si>
  <si>
    <r>
      <t>Der Feuerschutzabschluss darf an bekleidete Holzstützen und/oder -träger der Feuerwiderstandsklasse F 30 - Benennung (Kurzbezeichnung) F 30-B - angeschlossen werden, die wie folgt nachgewiesen sind:
‒ nach DIN 4102-4</t>
    </r>
    <r>
      <rPr>
        <i/>
        <vertAlign val="superscript"/>
        <sz val="11"/>
        <color theme="1"/>
        <rFont val="Arial"/>
        <family val="2"/>
      </rPr>
      <t>28</t>
    </r>
    <r>
      <rPr>
        <i/>
        <sz val="11"/>
        <color theme="1"/>
        <rFont val="Arial"/>
        <family val="2"/>
      </rPr>
      <t xml:space="preserve"> Tabelle 8.1
oder
‒ nach dem allgemeinen bauaufsichtlichen Prüfzeugnis:
Nr. P-3497/3879-MPA BS K254 nach statischem Nachweis
und sofern diese wiederum über ihre gesamte Länge bzw. Höhe an raumabschließende,
mindestens ebenso feuerwiderstandsfähige Bauteile angeschlossen sind.</t>
    </r>
  </si>
  <si>
    <r>
      <t>Der Feuerschutzabschluss darf in ≥ 100 mm dicke hochfeuerhemmende Wände
(Höhe ≤ 5 m), deren tragende, aussteifende und raumabschließende Teile aus Holz oder
Holzwerkstoffen bestehen und die allseitig eine brandschutztechnisch wirksame Bekleidung
aus nichtbrennbaren Baustoffen und Dämmstoffen aus nichtbrennbaren Baustoffen haben,
nach HFHHolz (s. MVV TB Teil C lfd. Nr. C 3.21).
Der Feuerschutzabschluss darf an bekleidete Holzstützen und/oder -träger - mindestens der
Feuerwiderstandsklasse F 60, Benennung (Kurzbezeichnung) F 60-B - nach DIN 4102-4</t>
    </r>
    <r>
      <rPr>
        <i/>
        <vertAlign val="superscript"/>
        <sz val="11"/>
        <color theme="1"/>
        <rFont val="Arial"/>
        <family val="2"/>
      </rPr>
      <t>30</t>
    </r>
    <r>
      <rPr>
        <i/>
        <sz val="11"/>
        <color theme="1"/>
        <rFont val="Arial"/>
        <family val="2"/>
      </rPr>
      <t xml:space="preserve">
Tabelle 8.1 - angeschlossen werden, sofern diese wiederum über ihre gesamte Länge bzw.
Höhe an raumabschließende, mindestens ebenso feuerwiderstandsfähige Bauteile angeschlossen
sind.</t>
    </r>
  </si>
  <si>
    <r>
      <t>Der Feuerschutzabschluss darf in ≥ 100 mm dicke hochfeuerhemmende Wände
(Höhe ≤ 5 m) nach HFHHolz (s. MVV TB Teil C lfd. Nr. C 3.21) eingebaut werden, deren
tragende, aussteifende und raumabschließende Teile aus Holz oder Holzwerkstoffen bestehen
und die allseitig eine brandschutztechnisch wirksame Bekleidung aus nichtbrennbaren
Baustoffen und Dämmstoffen aus nichtbrennbaren Baustoffen haben.
Der Feuerschutzabschluss darf an bekleidete Holzstützen und/oder -träger mindestens der
Feuerwiderstandsklasse F 60, Benennung (Kurzbezeichnung) F 60-B - nach DIN 4102-4</t>
    </r>
    <r>
      <rPr>
        <i/>
        <vertAlign val="superscript"/>
        <sz val="11"/>
        <color theme="1"/>
        <rFont val="Arial"/>
        <family val="2"/>
      </rPr>
      <t>33</t>
    </r>
    <r>
      <rPr>
        <i/>
        <sz val="11"/>
        <color theme="1"/>
        <rFont val="Arial"/>
        <family val="2"/>
      </rPr>
      <t xml:space="preserve">
Tabelle 8.1 angeschlossen werden, sofern diese wiederum über ihre gesamte Länge bzw.
Höhe an raumabschließende, mindestens ebenso feuerwiderstandsfähige Bauteile angeschlossen
sind.</t>
    </r>
  </si>
  <si>
    <r>
      <t>Der Feuerschutzabschluss darf in mindestens 100 mm dicke hochfeuerhemmende Wände
(Höhe ≤ 5 m), deren tragende, aussteifende und raumabschließende Teile aus Holz oder
Holzwerkstoffen bestehen und die allseitig eine brandschutztechnisch wirksame Bekleidung
aus nichtbrennbaren Baustoffen haben, nach HFHHolzR (s. BRL A Teil 2lfd. Nr. 2.44) eingebaut
werden.
Der Feuerschutzabschluss darf an
‒ bekleidete Holzstützen und/oder -träger mindestens der Feuerwiderstandsklasse
F 60 - Benennung (Kurzbezeichnung) F 60-B - nach DIN 4102-4</t>
    </r>
    <r>
      <rPr>
        <i/>
        <vertAlign val="superscript"/>
        <sz val="11"/>
        <color theme="1"/>
        <rFont val="Arial"/>
        <family val="2"/>
      </rPr>
      <t>32</t>
    </r>
    <r>
      <rPr>
        <i/>
        <sz val="11"/>
        <color theme="1"/>
        <rFont val="Arial"/>
        <family val="2"/>
      </rPr>
      <t xml:space="preserve"> Tabelle 8.1
anschließen, sofern diese wiederum über ihre gesamte Länge bzw. Höhe an raumabschließende,
mindestens ebenso feuerwiderstandsfähige Bauteile angeschlossen sind.</t>
    </r>
  </si>
  <si>
    <r>
      <t>Der Feuerschutzabschluss darf an bekleidete Holzstützen und/oder -träger mindestens der
Feuerwiderstandsklasse F 60 - Benennung (Kurzbezeichnung) F 60-B - angeschlossen
werden, sofern diese wiederum über ihre gesamte Länge bzw. Höhe an raumabschließende,
mindestens ebenso feuerwiderstandsfähige Bauteile anschließen und wie folgt nachgewiesen
sind:
− nach DIN 4102-4</t>
    </r>
    <r>
      <rPr>
        <i/>
        <vertAlign val="superscript"/>
        <sz val="11"/>
        <color theme="1"/>
        <rFont val="Arial"/>
        <family val="2"/>
      </rPr>
      <t>28</t>
    </r>
    <r>
      <rPr>
        <i/>
        <sz val="11"/>
        <color theme="1"/>
        <rFont val="Arial"/>
        <family val="2"/>
      </rPr>
      <t xml:space="preserve"> Tabelle 8.1
oder
− durch allgemeine bauaufsichtliche Prüfzeugnisse:
Nr. P-3082/0729-MPA BS K 255 nach statischem Nachweis
Nr. P-3497/3879-MPA BS K 254 nach statischem Nachweis</t>
    </r>
  </si>
  <si>
    <r>
      <t>Der Feuerschutzabschluss darf an
− bekleidete Holzstützen und/oder -träger - mindestens der Feuerwiderstandsklasse
F 60, Benennung (Kurzbezeichnung) F 60-B - nach DIN 4102-4</t>
    </r>
    <r>
      <rPr>
        <i/>
        <vertAlign val="superscript"/>
        <sz val="11"/>
        <color theme="1"/>
        <rFont val="Arial"/>
        <family val="2"/>
      </rPr>
      <t>33</t>
    </r>
    <r>
      <rPr>
        <i/>
        <sz val="11"/>
        <color theme="1"/>
        <rFont val="Arial"/>
        <family val="2"/>
      </rPr>
      <t xml:space="preserve"> Tabelle 8.1
− unbekleidete Holzstützen und/oder -träger - mindestens der Feuerwiderstandsklasse
F 30 , Benennung (Kurzbezeichnung) F 30-B - nach DIN 4102 4</t>
    </r>
    <r>
      <rPr>
        <i/>
        <vertAlign val="superscript"/>
        <sz val="11"/>
        <color theme="1"/>
        <rFont val="Arial"/>
        <family val="2"/>
      </rPr>
      <t>33</t>
    </r>
    <r>
      <rPr>
        <i/>
        <sz val="11"/>
        <color theme="1"/>
        <rFont val="Arial"/>
        <family val="2"/>
      </rPr>
      <t xml:space="preserve"> Abschnitt 8.1.2
anzuschließen, sofern diese wiederum über ihre gesamte Länge bzw. Höhe an raumabschließende,
mindestens ebenso feuerwiderstandsfähige Bauteile angeschlossen sind.</t>
    </r>
  </si>
  <si>
    <r>
      <t>Der Feuerschutzabschluss darf an bekleidete Holzstützen und/oder -träger - mindestens der
Feuerwiderstandsklasse F 60 - Benennung (Kurzbezeichnung) F 60-B - angeschlossen
werden, die wie folgt nachgewiesen sind:
− nach DIN 4102-4</t>
    </r>
    <r>
      <rPr>
        <i/>
        <vertAlign val="superscript"/>
        <sz val="11"/>
        <color theme="1"/>
        <rFont val="Arial"/>
        <family val="2"/>
      </rPr>
      <t>33</t>
    </r>
    <r>
      <rPr>
        <i/>
        <sz val="11"/>
        <color theme="1"/>
        <rFont val="Arial"/>
        <family val="2"/>
      </rPr>
      <t xml:space="preserve"> Tabelle 8.1, oder
− durch allgemeine bauaufsichtliche Prüfzeugnisse:
Nr. P-3928/4649-MPA BS nach statischem Nachweis
Nr. P-3198/0889-MPA BS nach statischem Nachweis
Nr. P-3082/0729-MPA BS nach statischem Nachweis
und sofern diese wiederum über ihre gesamte Länge bzw. Höhe an raumabschließende,
mindestens ebenso feuerwiderstandsfähige Bauteile angeschlossen sind.</t>
    </r>
  </si>
  <si>
    <r>
      <t>Der Feuerschutzabschluss darf an bekleidete Holzstützen und/oder –träger - mindestens der
Feuerwiderstandsklasse F 60, Benennung (Kurzbezeichnung) F 60-B nach DIN 4102-4</t>
    </r>
    <r>
      <rPr>
        <i/>
        <vertAlign val="superscript"/>
        <sz val="11"/>
        <color theme="1"/>
        <rFont val="Arial"/>
        <family val="2"/>
      </rPr>
      <t>33</t>
    </r>
    <r>
      <rPr>
        <i/>
        <sz val="11"/>
        <color theme="1"/>
        <rFont val="Arial"/>
        <family val="2"/>
      </rPr>
      <t xml:space="preserve">
Tabelle 8.1 angeschlossen werden, sofern diese wiederum über ihre gesamte Länge bzw.
Höhe an raumabschließende, mindestens ebenso feuerwiderstandsfähige Bauteile angeschlossen
sind.</t>
    </r>
  </si>
  <si>
    <r>
      <t>Der Feuerschutzabschluss darf auch an bekleidete Holzstützen und/oder –träger - mindestens
der Feuerwiderstandsklasse F 60, Benennung (Kurzbezeichnung) F 60-B nach
DIN 4102-4</t>
    </r>
    <r>
      <rPr>
        <i/>
        <vertAlign val="superscript"/>
        <sz val="11"/>
        <color theme="1"/>
        <rFont val="Arial"/>
        <family val="2"/>
      </rPr>
      <t>33</t>
    </r>
    <r>
      <rPr>
        <i/>
        <sz val="11"/>
        <color theme="1"/>
        <rFont val="Arial"/>
        <family val="2"/>
      </rPr>
      <t xml:space="preserve"> Tabelle 8.1 angeschlossen werden, sofern diese wiederum über ihre gesamte
Länge bzw. Höhe an raumabschließende, mindestens ebenso feuerwiderstandsfähige Bauteile
angeschlossen sind.</t>
    </r>
  </si>
  <si>
    <r>
      <t>Der Feuerschutzabschluss darf an bekleidete Holzstützen und/oder -träger - mindestens der
Feuerwiderstandsklasse F 60, Benennung (Kurzbezeichnung) F 60-B - nach DIN 4102-4</t>
    </r>
    <r>
      <rPr>
        <i/>
        <vertAlign val="superscript"/>
        <sz val="11"/>
        <color theme="1"/>
        <rFont val="Arial"/>
        <family val="2"/>
      </rPr>
      <t>33</t>
    </r>
    <r>
      <rPr>
        <i/>
        <sz val="11"/>
        <color theme="1"/>
        <rFont val="Arial"/>
        <family val="2"/>
      </rPr>
      <t xml:space="preserve">
Tabelle 8.1 angeschlossen werden, sofern diese wiederum über ihre gesamte Länge bzw.
Höhe an raumabschließende, mindestens ebenso feuerwiderstandsfähige Bauteile angeschlossen
sind.</t>
    </r>
  </si>
  <si>
    <r>
      <t xml:space="preserve">Der Feuerschutzabschluss darf an bekleidete Holzstützen und/oder -träger – mindestens der Feuerwiderstandsklasse F 90, Benennung (Kurzbezeichnung) </t>
    </r>
    <r>
      <rPr>
        <i/>
        <sz val="11"/>
        <color rgb="FFFF0000"/>
        <rFont val="Arial"/>
        <family val="2"/>
      </rPr>
      <t>F 90-B – nach DIN 4102-4</t>
    </r>
    <r>
      <rPr>
        <i/>
        <vertAlign val="superscript"/>
        <sz val="11"/>
        <color rgb="FFFF0000"/>
        <rFont val="Arial"/>
        <family val="2"/>
      </rPr>
      <t xml:space="preserve">31 </t>
    </r>
    <r>
      <rPr>
        <i/>
        <sz val="11"/>
        <color rgb="FFFF0000"/>
        <rFont val="Arial"/>
        <family val="2"/>
      </rPr>
      <t>Tabelle 8.1</t>
    </r>
    <r>
      <rPr>
        <i/>
        <sz val="11"/>
        <color theme="1"/>
        <rFont val="Arial"/>
        <family val="2"/>
      </rPr>
      <t xml:space="preserve"> angeschlossen werden, sofern diese wiederum über ihre gesamte Länge bzw. Höhe an raumabschließende, mindestens ebenso feuerwiderstandsfähige Bauteile angeschlossen sind (Pfostenquerschnitt ≥ 40 mm x 80 mm).</t>
    </r>
  </si>
  <si>
    <t>Stütze Tab. 8.1
T60 an F90
(nicht möglich)</t>
  </si>
  <si>
    <r>
      <t>Der Feuerschutzabschluss darf an bekleidete Holzstützen und/oder -träger - mindestens der Feuerwiderstandsklasse F 60, Benennung (Kurzbezeichnung) F 60-B - nach DIN 4102-4</t>
    </r>
    <r>
      <rPr>
        <i/>
        <vertAlign val="superscript"/>
        <sz val="11"/>
        <color theme="1"/>
        <rFont val="Arial"/>
        <family val="2"/>
      </rPr>
      <t xml:space="preserve">31 </t>
    </r>
    <r>
      <rPr>
        <i/>
        <sz val="11"/>
        <color theme="1"/>
        <rFont val="Arial"/>
        <family val="2"/>
      </rPr>
      <t>Tabelle 8.1 angeschlossen werden, sofern diese wiederum über ihre gesamte Länge bzw. Höhe an raumabschließende, mindestens ebenso feuerwiderstandsfähige Bauteile angeschlossen sind</t>
    </r>
  </si>
  <si>
    <r>
      <t>Der Feuerschutzabschluss darf in Wände (Höhe ≤ 5m) – mindestens der Feuerwiderstandsklasse F 60, Benennung (Kurzbezeichnung) F 60-B – nach DIN 4102-4</t>
    </r>
    <r>
      <rPr>
        <i/>
        <vertAlign val="superscript"/>
        <sz val="11"/>
        <color theme="1"/>
        <rFont val="Arial"/>
        <family val="2"/>
      </rPr>
      <t>33</t>
    </r>
    <r>
      <rPr>
        <i/>
        <sz val="11"/>
        <color theme="1"/>
        <rFont val="Arial"/>
        <family val="2"/>
      </rPr>
      <t xml:space="preserve"> Tabelle 10.6 (Zeile 14 – 17), in Holztafelbauart eingebaut werden.
Der Feuerschutzabschluss darf an
‒ bekleidete Holzstützen und/oder -träger mindestens der Feuerwiderstandsklasse F 60 - Benennung (Kurzbezeichnung) F 60-B - nach DIN 4102-433 Tabelle 8.1 anschließen, sofern diese wiederum über ihre gesamte Länge bzw. Höhe an raumabschließende, mindestens ebenso feuerwiderstandsfähige Bauteile angeschlossen sind.</t>
    </r>
  </si>
  <si>
    <r>
      <t>Der Feuerschutzabschluss darf in ≥ 100 mm dicke Wände (Höhe ≤ 5 m) in Holztafelbauweise
- mindestens der Feuerwiderstandsklasse F 60, Benennung (Kurzbezeichnung) F 60-AB – nach DIN 4102-4</t>
    </r>
    <r>
      <rPr>
        <i/>
        <vertAlign val="superscript"/>
        <sz val="11"/>
        <color theme="1"/>
        <rFont val="Arial"/>
        <family val="2"/>
      </rPr>
      <t>32</t>
    </r>
    <r>
      <rPr>
        <i/>
        <sz val="11"/>
        <color theme="1"/>
        <rFont val="Arial"/>
        <family val="2"/>
      </rPr>
      <t>, Abschnitt 10.5.6, Absatz 3 eingebaut werden.
Der Feuerschutzabschluss darf an bekleidete Holzstützen und/oder -träger - mindestens der
Feuerwiderstandsklasse F 60, Benennung (Kurzbezeichnung) F 60-B - angeschlossen werden,
sofern diese wiederum über ihre gesamte Länge bzw. Höhe an raumabschließende,
mindestens ebenso feuerwiderstandsfähige Bauteile angeschlossen und wie folgt nachgewiesen
sind:
− nach DIN 4102-4</t>
    </r>
    <r>
      <rPr>
        <i/>
        <vertAlign val="superscript"/>
        <sz val="11"/>
        <color theme="1"/>
        <rFont val="Arial"/>
        <family val="2"/>
      </rPr>
      <t xml:space="preserve">32 </t>
    </r>
    <r>
      <rPr>
        <i/>
        <sz val="11"/>
        <color theme="1"/>
        <rFont val="Arial"/>
        <family val="2"/>
      </rPr>
      <t>Tabelle 8.1
− durch allgemeines bauaufsichtliches Prüfzeugnis:
Nr. P-3497/3879-MPA BS K254 nach statischem Nachweis
Mindestdicke ≥ 100 x 160 mm</t>
    </r>
  </si>
  <si>
    <r>
      <t>Der Feuerschutzabschluss darf an bekleidete Holzstützen und/oder -träger angeschlossen
werden, die wie folgt nachgewiesen sind:
‒ nach DIN 4102-4</t>
    </r>
    <r>
      <rPr>
        <i/>
        <vertAlign val="superscript"/>
        <sz val="11"/>
        <color theme="1"/>
        <rFont val="Arial"/>
        <family val="2"/>
      </rPr>
      <t>34</t>
    </r>
    <r>
      <rPr>
        <i/>
        <sz val="11"/>
        <color theme="1"/>
        <rFont val="Arial"/>
        <family val="2"/>
      </rPr>
      <t xml:space="preserve"> Tabelle 8.1 mindestens der Feuerwiderstandsklasse F 60 - Benennung (Kurzbezeichnung) F 60-B
oder
‒ durch allgemeine bauaufsichtliche Prüfzeugnisse:
Feuerwiderstandsklasse F 60 - Benennung (Kurzbezeichnung) F 60-B -
Nr. P-3928/4649-MPA BS 160.30 nach statischem Nachweis
Nr. P-3497/3879-MPA BS K254 nach statischem Nachweis
Nr. P-3082/0729-MPA BS K255 nach statischem Nachweis,
und sofern diese wiederum über ihre gesamte Länge bzw. Höhe an raumabschließende,
mindestens ebenso feuerwiderstandsfähige Bauteile angeschlossen sind.</t>
    </r>
  </si>
  <si>
    <r>
      <t>Der Feuerschutzabschluss darf an bekleidete Holzstützen und/oder –träger mindestens der
Feuerwiderstandklasse F 30 – Benennung (Kurzbezeichnung) F 30-B – anschließen, die wie
folgt nachgewiesen sind:
− nach DIN 4102-4</t>
    </r>
    <r>
      <rPr>
        <i/>
        <vertAlign val="superscript"/>
        <sz val="11"/>
        <color theme="1"/>
        <rFont val="Arial"/>
        <family val="2"/>
      </rPr>
      <t>33</t>
    </r>
    <r>
      <rPr>
        <i/>
        <sz val="11"/>
        <color theme="1"/>
        <rFont val="Arial"/>
        <family val="2"/>
      </rPr>
      <t xml:space="preserve"> Tabelle 8.1
oder
− durch allgemeines bauaufsichtliches Prüfzeugnis:
Nr. P-3082/0729-MPA BS nach statischem Nachweis und sofern diese wiederum über ihre gesamte Länge bzw. Höhe an raumabschließende, mindestens ebenso feuerwiderstandsfähige Bauteile anschließen.</t>
    </r>
  </si>
  <si>
    <r>
      <t>Der Feuerschutzabschluss darf an bekleidete Holzstützen und/oder -träger der Feuerwiderstandsklasse F 60 - Benennung (Kurzbezeichnung) F 60-B - nach DIN 4102-4</t>
    </r>
    <r>
      <rPr>
        <i/>
        <vertAlign val="superscript"/>
        <sz val="11"/>
        <color theme="1"/>
        <rFont val="Arial"/>
        <family val="2"/>
      </rPr>
      <t>31</t>
    </r>
    <r>
      <rPr>
        <i/>
        <sz val="11"/>
        <color theme="1"/>
        <rFont val="Arial"/>
        <family val="2"/>
      </rPr>
      <t xml:space="preserve"> Tabelle 8.1 angeschlossen werden, sofern diese wiederum über ihre gesamte Länge bzw. Höhe an raumabschließende, mindestens ebenso feuerwiderstandsfähige Bauteile angeschlossen sind.</t>
    </r>
  </si>
  <si>
    <r>
      <t>Der Feuerschutzabschluss darf an bekleidete Holzstützen und/oder -träger angeschlossen
werden, die wie folgt nachgewiesen sind:
‒ mindestens der Feuerwiderstandsklasse F 60 - Benennung (Kurzbezeichnung) F 60-B -
nach DIN 4102-4</t>
    </r>
    <r>
      <rPr>
        <i/>
        <vertAlign val="superscript"/>
        <sz val="11"/>
        <color theme="1"/>
        <rFont val="Arial"/>
        <family val="2"/>
      </rPr>
      <t>34</t>
    </r>
    <r>
      <rPr>
        <i/>
        <sz val="11"/>
        <color theme="1"/>
        <rFont val="Arial"/>
        <family val="2"/>
      </rPr>
      <t xml:space="preserve"> Tabelle 8.1
oder
‒ nach folgenden allgemeinen bauaufsichtlichen Prüfzeugnissen:
Feuerwiderstandsklasse F 90 - Benennung (Kurzbezeichnung) F 90-B -
Nr. P-3497/3879-MPA BS nach statischem Nachweis
Nr. P-3082/0729-MPA BS nach statischem Nachweis,
sofern diese wiederum über ihre gesamte Länge bzw. Höhe an raumabschließende,
mindestens ebenso feuerwiderstandsfähige Bauteile angeschlossen sind.</t>
    </r>
  </si>
  <si>
    <r>
      <t xml:space="preserve">Einbau an Stütze,
unbekleidet
(Punkt 8.1.2 bzw. </t>
    </r>
    <r>
      <rPr>
        <b/>
        <sz val="11"/>
        <color rgb="FFFF0000"/>
        <rFont val="Arial"/>
        <family val="2"/>
      </rPr>
      <t>Tab. 8.1</t>
    </r>
    <r>
      <rPr>
        <b/>
        <sz val="11"/>
        <color theme="1"/>
        <rFont val="Arial"/>
        <family val="2"/>
      </rPr>
      <t>)</t>
    </r>
  </si>
  <si>
    <r>
      <t>Der Feuerschutzabschluss darf an bekleidete Holzstützen und/oder -träger - der Feuerwiderstandsklasse F 60, Benennung (Kurzbezeichnung) F 60-B - nach DIN 4102-4</t>
    </r>
    <r>
      <rPr>
        <i/>
        <vertAlign val="superscript"/>
        <sz val="11"/>
        <color theme="1"/>
        <rFont val="Arial"/>
        <family val="2"/>
      </rPr>
      <t>31</t>
    </r>
    <r>
      <rPr>
        <i/>
        <sz val="11"/>
        <color theme="1"/>
        <rFont val="Arial"/>
        <family val="2"/>
      </rPr>
      <t xml:space="preserve"> Tabelle 8.1 angeschlossen werden, sofern diese wiederum über ihre gesamte Länge bzw. Höhe an raumabschließende, mindestens ebenso feuerwiderstandsfähige Bauteile angeschlossen sind.</t>
    </r>
  </si>
  <si>
    <r>
      <t>Der Feuerschutzabschluss darf an
− bekleidete Holzstützen und/oder –träger - Feuerwiderstandsklasse F 60, Benennung
(Kurzbezeichnung) F 60-B - nach DIN 4102-4</t>
    </r>
    <r>
      <rPr>
        <i/>
        <vertAlign val="superscript"/>
        <sz val="11"/>
        <color theme="1"/>
        <rFont val="Arial"/>
        <family val="2"/>
      </rPr>
      <t>34</t>
    </r>
    <r>
      <rPr>
        <i/>
        <sz val="11"/>
        <color theme="1"/>
        <rFont val="Arial"/>
        <family val="2"/>
      </rPr>
      <t xml:space="preserve"> Tabelle 8.1
angeschlossen werden, sofern diese wiederum über ihre gesamte Länge bzw. Höhe an
raumabschließende, mindestens ebenso feuerwiderstandsfähige Bauteile angeschlossen
sind.</t>
    </r>
  </si>
  <si>
    <r>
      <t>Der Feuerschutzabschluss darf an bekleidete Holzstützen und/oder -träger angeschlossen
werden, sofern diese wiederum über ihre gesamte Länge bzw. Höhe an raumabschließende,
mindestens ebenso feuerwiderstandsfähige Bauteile anschließen und wie folgt nachgewiesen
sind:
‒ mindestens der Feuerwiderstandsklasse F 60 - Benennung (Kurzbezeichnung) F 60-B -
nach DIN 4102-4</t>
    </r>
    <r>
      <rPr>
        <i/>
        <vertAlign val="superscript"/>
        <sz val="11"/>
        <color theme="1"/>
        <rFont val="Arial"/>
        <family val="2"/>
      </rPr>
      <t>33</t>
    </r>
    <r>
      <rPr>
        <i/>
        <sz val="11"/>
        <color theme="1"/>
        <rFont val="Arial"/>
        <family val="2"/>
      </rPr>
      <t xml:space="preserve"> Tabelle 8.1
oder
− durch allgemeine bauaufsichtliche Prüfzeugnisse:
Feuerwiderstandsklasse F 60, Benennung (Kurzbezeichnung) F 60-B
Nr. P-3497/3879-MPA BS nach statischem Nachweis
Feuerwiderstandsklasse F 90, Benennung (Kurzbezeichnung) F 90-B
Nr. P-3513/0499-MPA BS nach statischem Nachweis
Nr. P-3512/0489-MPA BS nach statischem Nachweis</t>
    </r>
  </si>
  <si>
    <r>
      <t>Der Feuerschutzabschluss darf in mindestens 117 mm dicke Wände (Höhe ≤ 5 m) in Holztafelbauart
- mindestens der Feuerwiderstandsklasse F 60, Benennung (Kurzbezeichnung)
F 60 B – nach DIN 4102-4</t>
    </r>
    <r>
      <rPr>
        <i/>
        <vertAlign val="superscript"/>
        <sz val="11"/>
        <color theme="1"/>
        <rFont val="Arial"/>
        <family val="2"/>
      </rPr>
      <t>36</t>
    </r>
    <r>
      <rPr>
        <i/>
        <sz val="11"/>
        <color theme="1"/>
        <rFont val="Arial"/>
        <family val="2"/>
      </rPr>
      <t>, Tabelle 10.6 eingebaut werden.
Der Feuerschutzabschluss darf an
‒ bekleidete Holzstützen und/oder -träger mindestens der Feuerwiderstandsklasse F 60,- Benennung (Kurzbezeichnung) F 60-B - nach DIN 4102-4</t>
    </r>
    <r>
      <rPr>
        <i/>
        <vertAlign val="superscript"/>
        <sz val="11"/>
        <color theme="1"/>
        <rFont val="Arial"/>
        <family val="2"/>
      </rPr>
      <t>36</t>
    </r>
    <r>
      <rPr>
        <i/>
        <sz val="11"/>
        <color theme="1"/>
        <rFont val="Arial"/>
        <family val="2"/>
      </rPr>
      <t xml:space="preserve"> Tabelle 8.1 anschließen, sofern diese wiederum über ihre gesamte Länge bzw. Höhe an raumabschließende, mindestens ebenso feuerwiderstandsfähige Bauteile angeschlossen sind.</t>
    </r>
  </si>
  <si>
    <r>
      <t>Der Feuerschutzabschluss darf in mindestens 117 mm dicke Wände (Höhe ≤ 5 m) in Holztafelbauart
- mindestens der Feuerwiderstandsklasse F 60, Benennung (Kurzbezeichnung) F 60 B – nach DIN 4102-4</t>
    </r>
    <r>
      <rPr>
        <i/>
        <vertAlign val="superscript"/>
        <sz val="11"/>
        <color theme="1"/>
        <rFont val="Arial"/>
        <family val="2"/>
      </rPr>
      <t>36</t>
    </r>
    <r>
      <rPr>
        <i/>
        <sz val="11"/>
        <color theme="1"/>
        <rFont val="Arial"/>
        <family val="2"/>
      </rPr>
      <t>, Tabelle 10.6 eingebaut werden.
Der Feuerschutzabschluss darf an
‒ bekleidete Holzstützen und/oder -träger mindestens der Feuerwiderstandsklasse F 60 - Benennung (Kurzbezeichnung) F 60-B - nach DIN 4102-4</t>
    </r>
    <r>
      <rPr>
        <i/>
        <vertAlign val="superscript"/>
        <sz val="11"/>
        <color theme="1"/>
        <rFont val="Arial"/>
        <family val="2"/>
      </rPr>
      <t>36</t>
    </r>
    <r>
      <rPr>
        <i/>
        <sz val="11"/>
        <color theme="1"/>
        <rFont val="Arial"/>
        <family val="2"/>
      </rPr>
      <t xml:space="preserve"> Tabelle 8.1 anschließen, sofern diese wiederum über ihre gesamte Länge bzw. Höhe an raumabschließende, mindestens ebenso feuerwiderstandsfähige Bauteile angeschlossen sind.</t>
    </r>
  </si>
  <si>
    <r>
      <t>Der Feuerschutzabschluss darf an
− bekleidete Holzstützen und/oder -träger mindestens der Feuerwiderstandsklasse F 60 - Benennung (Kurzbezeichnung) F 60-B - nach DIN 4102-4</t>
    </r>
    <r>
      <rPr>
        <i/>
        <vertAlign val="superscript"/>
        <sz val="11"/>
        <color theme="1"/>
        <rFont val="Arial"/>
        <family val="2"/>
      </rPr>
      <t>31</t>
    </r>
    <r>
      <rPr>
        <i/>
        <sz val="11"/>
        <color theme="1"/>
        <rFont val="Arial"/>
        <family val="2"/>
      </rPr>
      <t xml:space="preserve"> Tabelle 8.1 anschließen, sofern diese wiederum über ihre gesamte Länge bzw. Höhe an raumabschließende, mindestens ebenso feuerwiderstandsfähige Bauteile angeschlossen sind.</t>
    </r>
  </si>
  <si>
    <r>
      <t>Der Feuerschutzabschluss darf an
‒ bekleidete Holzstützen und/oder -träger mindestens der Feuerwiderstandsklasse
F 60 - Benennung (Kurzbezeichnung) F 60-B - nach DIN 4102-4</t>
    </r>
    <r>
      <rPr>
        <i/>
        <vertAlign val="superscript"/>
        <sz val="11"/>
        <color theme="1"/>
        <rFont val="Arial"/>
        <family val="2"/>
      </rPr>
      <t>34</t>
    </r>
    <r>
      <rPr>
        <i/>
        <sz val="11"/>
        <color theme="1"/>
        <rFont val="Arial"/>
        <family val="2"/>
      </rPr>
      <t xml:space="preserve"> Tabelle 8.1 anschließen, sofern diese wiederum über ihre gesamte Länge bzw. Höhe an raumabschließende, mindestens ebenso feuerwiderstandsfähige Bauteile angeschlossen sind.</t>
    </r>
  </si>
  <si>
    <r>
      <t>Der Feuerschutzabschluss darf an bekleidete Holzstützen und/oder -träger - Feuerwiderstandsklasse
F 60, Benennung (Kurzbezeichnung) F 60-B - nach DIN 4102-4</t>
    </r>
    <r>
      <rPr>
        <i/>
        <vertAlign val="superscript"/>
        <sz val="11"/>
        <color theme="1"/>
        <rFont val="Arial"/>
        <family val="2"/>
      </rPr>
      <t>29</t>
    </r>
    <r>
      <rPr>
        <i/>
        <sz val="11"/>
        <color theme="1"/>
        <rFont val="Arial"/>
        <family val="2"/>
      </rPr>
      <t xml:space="preserve"> Tabelle 8.1 angeschlossen werden, sofern diese wiederum über ihre gesamte Länge bzw. Höhe an raumabschließende, mindestens ebenso feuerwiderstandsfähige Bauteile angeschlossen sind.</t>
    </r>
  </si>
  <si>
    <r>
      <t>Der Feuerschutzabschluss darf an bekleidete Holzstützen und/oder -träger - Feuerwiderstandsklasse
F 60, Benennung (Kurzbezeichnung) F 60-B - nach DIN 4102-4</t>
    </r>
    <r>
      <rPr>
        <i/>
        <vertAlign val="superscript"/>
        <sz val="11"/>
        <color theme="1"/>
        <rFont val="Arial"/>
        <family val="2"/>
      </rPr>
      <t>33</t>
    </r>
    <r>
      <rPr>
        <i/>
        <sz val="11"/>
        <color theme="1"/>
        <rFont val="Arial"/>
        <family val="2"/>
      </rPr>
      <t xml:space="preserve"> Tabelle 8.1 angeschlossen werden, sofern diese wiederum über ihre gesamte Länge bzw. Höhe an raumabschließende, mindestens ebenso feuerwiderstandsfähige Bauteile angeschlossen sind.</t>
    </r>
  </si>
  <si>
    <r>
      <t>Der Feuerschutzabschluss darf an
‒ bekleidete Holzstützen und/oder -träger mindestens der Feuerwiderstandsklasse F 30 - Benennung (Kurzbezeichnung) F 30-B - nach DIN 4102-4</t>
    </r>
    <r>
      <rPr>
        <i/>
        <vertAlign val="superscript"/>
        <sz val="11"/>
        <color theme="1"/>
        <rFont val="Arial"/>
        <family val="2"/>
      </rPr>
      <t>31</t>
    </r>
    <r>
      <rPr>
        <i/>
        <sz val="11"/>
        <color theme="1"/>
        <rFont val="Arial"/>
        <family val="2"/>
      </rPr>
      <t xml:space="preserve"> Tabelle 8.1 anschließen, sofern diese wiederum über ihre gesamte Länge bzw. Höhe an raumabschließende, mindestens ebenso feuerwiderstandsfähige Bauteile angeschlossen sind.</t>
    </r>
  </si>
  <si>
    <r>
      <t>Der Feuerschutzabschluss darf an bekleidete Holzstützen und/oder -träger - mindestens der Feuerwiderstandsklasse F 30, Benennung (Kurzbezeichnung) F 30-B - nach DIN 4102-4</t>
    </r>
    <r>
      <rPr>
        <i/>
        <vertAlign val="superscript"/>
        <sz val="11"/>
        <color theme="1"/>
        <rFont val="Arial"/>
        <family val="2"/>
      </rPr>
      <t xml:space="preserve">32 </t>
    </r>
    <r>
      <rPr>
        <i/>
        <sz val="11"/>
        <color theme="1"/>
        <rFont val="Arial"/>
        <family val="2"/>
      </rPr>
      <t>Tabelle 8.1 angeschlossen werden, sofern diese wiederum über ihre gesamte Länge bzw. Höhe an raumabschließende, mindestens ebenso feuerwiderstandsfähige Bauteile angeschlossen sind.</t>
    </r>
  </si>
  <si>
    <r>
      <t>Der Feuerschutzabschluss darf an
‒ bekleidete Holzstützen und/oder -träger mindestens der Feuerwiderstandsklasse F 60 - Benennung (Kurzbezeichnung) F 60-B - nach DIN 4102-4</t>
    </r>
    <r>
      <rPr>
        <i/>
        <vertAlign val="superscript"/>
        <sz val="11"/>
        <color theme="1"/>
        <rFont val="Arial"/>
        <family val="2"/>
      </rPr>
      <t>32</t>
    </r>
    <r>
      <rPr>
        <i/>
        <sz val="11"/>
        <color theme="1"/>
        <rFont val="Arial"/>
        <family val="2"/>
      </rPr>
      <t xml:space="preserve"> Tabelle 8.1 anschließen, sofern diese wiederum über ihre gesamte Länge bzw. Höhe an raumabschließende, mindestens ebenso feuerwiderstandsfähige Bauteile angeschlossen sind.</t>
    </r>
  </si>
  <si>
    <r>
      <t>Der Feuerschutzabschluss darf an bekleidete Holzstützen und/oder -träger der Feuerwiderstandsklasse F 60 - Benennung (Kurzbezeichnung) F 60-B - nach DIN 4102-4</t>
    </r>
    <r>
      <rPr>
        <i/>
        <vertAlign val="superscript"/>
        <sz val="11"/>
        <color theme="1"/>
        <rFont val="Arial"/>
        <family val="2"/>
      </rPr>
      <t>33</t>
    </r>
    <r>
      <rPr>
        <i/>
        <sz val="11"/>
        <color theme="1"/>
        <rFont val="Arial"/>
        <family val="2"/>
      </rPr>
      <t xml:space="preserve"> Tabelle 8.1, angeschlossen werden, sofern diese wiederum über ihre gesamte Länge bzw. Höhe an raumabschließende, mindestens ebenso feuerwiderstandsfähige Bauteile angeschlossen sind.</t>
    </r>
  </si>
  <si>
    <r>
      <t>Der Feuerschutzabschluss darf an bekleidete Holzstützen und/oder -träger angeschlossen werden, sofern diese wiederum über ihre gesamte Länge bzw. Höhe an raumabschließende, mindestens ebenso feuerwiderstandsfähige Bauteile anschließen und wie folgt nachgewiesen sind:
− nach DIN 4102-4</t>
    </r>
    <r>
      <rPr>
        <i/>
        <vertAlign val="superscript"/>
        <sz val="11"/>
        <color theme="1"/>
        <rFont val="Arial"/>
        <family val="2"/>
      </rPr>
      <t>33</t>
    </r>
    <r>
      <rPr>
        <i/>
        <sz val="11"/>
        <color theme="1"/>
        <rFont val="Arial"/>
        <family val="2"/>
      </rPr>
      <t xml:space="preserve"> Tabelle 8.1 - mindestens der Feuerwiderstandsklasse F 60 - Benennung (Kurzbezeichnung) F 60-B
− durch allgemeine bauaufsichtliche Prüfzeugnisse:
Nr. P-3928/4649-MPA BS Mindestdicke ≥ 120 x 120 mm nach statischem Nachweis
Nr. P-3198/0889-MPA BS Mindestdicke ≥ 120 x 120 mm nach statischem Nachweis
Nr. P-3082/0729-MPA BS Mindestdicke ≥ 120 x 120 mm nach statischem Nachweis</t>
    </r>
  </si>
  <si>
    <r>
      <t>Der einflügelige Feuerschutzabschluss darf an bekleidete Holzstützen und/oder -träger - Feuerwiderstandsklasse F 60, Benennung (Kurzbezeichnung) F 60-B - angeschlossen werden, die wie folgt nachgewiesen sind:
‒ nach DIN 4102-4</t>
    </r>
    <r>
      <rPr>
        <i/>
        <vertAlign val="superscript"/>
        <sz val="11"/>
        <color theme="1"/>
        <rFont val="Arial"/>
        <family val="2"/>
      </rPr>
      <t>33</t>
    </r>
    <r>
      <rPr>
        <i/>
        <sz val="11"/>
        <color theme="1"/>
        <rFont val="Arial"/>
        <family val="2"/>
      </rPr>
      <t xml:space="preserve"> Tabelle 8.1
oder
‒ durch allgemeine bauaufsichtliche Prüfzeugnisse:
Nr. P-3198/0889-MPA BS nach statischem Nachweis Mindestdicke ≥ 120 x 120 mm
Nr. P-3497/3879-MPA BS nach statischem Nachweis Mindestdicke ≥ 100 x 160 mm
Nr. P-3082/0729-MPA BS nach statischem Nachweis Mindestdicke ≥ 120 x 120 mm
und sofern diese wiederum über ihre gesamte Länge bzw. Höhe an raumabschließende,
mindestens ebenso feuerwiderstandsfähige Bauteile angeschlossen sind.</t>
    </r>
  </si>
  <si>
    <r>
      <t>Der Feuerschutzabschluss darf an bekleidete Holzstützen und/oder -träger - der Feuerwiderstandsklasse F 60 - Benennung (Kurzbezeichnung) F 60-B - angeschlossen werden, sofern diese wiederum über ihre gesamte Länge bzw. Höhe an raumabschließende, mindestens ebenso feuerwiderstandsfähige Bauteile anschließen und wie folgt nachgewiesen sind:
− nach DIN 4102-4</t>
    </r>
    <r>
      <rPr>
        <i/>
        <vertAlign val="superscript"/>
        <sz val="11"/>
        <color theme="1"/>
        <rFont val="Arial"/>
        <family val="2"/>
      </rPr>
      <t>31</t>
    </r>
    <r>
      <rPr>
        <i/>
        <sz val="11"/>
        <color theme="1"/>
        <rFont val="Arial"/>
        <family val="2"/>
      </rPr>
      <t xml:space="preserve"> Tabelle 8.1
− durch folgende allgemeine bauaufsichtliche Prüfzeugnisse:
Nr. P-3082/0729-MPA BS nach statischem Nachweis
Nr. P-3497/3879-MPA BS nach statischem Nachweis</t>
    </r>
  </si>
  <si>
    <r>
      <t>Der Feuerschutzabschluss darf an
- bekleidete Holzstützen und/oder -träger - mindestens der Feuerwiderstandsklasse F 60, Benennung (Kurzbezeichnung) F 60-B - nach DIN 4102-4</t>
    </r>
    <r>
      <rPr>
        <i/>
        <vertAlign val="superscript"/>
        <sz val="11"/>
        <color theme="1"/>
        <rFont val="Arial"/>
        <family val="2"/>
      </rPr>
      <t>31</t>
    </r>
    <r>
      <rPr>
        <i/>
        <sz val="11"/>
        <color theme="1"/>
        <rFont val="Arial"/>
        <family val="2"/>
      </rPr>
      <t xml:space="preserve"> Tabelle 8.1 anschließen, sofern diese wiederum über ihre gesamte Länge bzw. Höhe an raumabschließende, mindestens ebenso feuerwiderstandsfähige Bauteile anschließen.</t>
    </r>
  </si>
  <si>
    <r>
      <t>Der Feuerschutzabschluss darf in mindestens 117 mm dicke Montagewände (Höhe ≤ 5 m) - Feuerwiderstandsklasse F 60, Benennung (Kurzbezeichnung) F 60-B - nach DIN 4102-4</t>
    </r>
    <r>
      <rPr>
        <i/>
        <vertAlign val="superscript"/>
        <sz val="11"/>
        <color theme="1"/>
        <rFont val="Arial"/>
        <family val="2"/>
      </rPr>
      <t>32</t>
    </r>
    <r>
      <rPr>
        <i/>
        <sz val="11"/>
        <color theme="1"/>
        <rFont val="Arial"/>
        <family val="2"/>
      </rPr>
      <t xml:space="preserve"> 
Tabelle 10.6, in Holztafelbauart mit beidseitiger Beplankung aus Feuerschutzplatten eingebaut werden.</t>
    </r>
  </si>
  <si>
    <t xml:space="preserve">Antragsteller
</t>
  </si>
  <si>
    <t xml:space="preserve">AKOTHERM GmbH
Werftstraße 27
56170 Bendorf 
</t>
  </si>
  <si>
    <t xml:space="preserve">aluflam GmbH
Am Bahnhof 6 
56767 Höchstberg
</t>
  </si>
  <si>
    <t xml:space="preserve">Bertsch Funktionstüren GmbH
Bimbach 13
97357 Prichsenstadt
</t>
  </si>
  <si>
    <t xml:space="preserve">Biffar GmbH
In den Seewiesen 
67480 Edenkoben 
</t>
  </si>
  <si>
    <t xml:space="preserve">Bran&amp;co Service GmbH
Alte Heerstraße 36a
16259 Bad Freienwalde 
</t>
  </si>
  <si>
    <t>Buchele GmbH
Industriestraße 3
73061 Ebersbach/Fils</t>
  </si>
  <si>
    <t xml:space="preserve">ComTür Weimann GmbH
Wannenäcker Straße 73 
74078 Heilbronn
</t>
  </si>
  <si>
    <t xml:space="preserve">Dextüra Innentürsysteme GmbH
Benzstraße 17
46395 Bocholt 
</t>
  </si>
  <si>
    <t xml:space="preserve">diaplan 
Innenausbau GesmbH
Görlitzer Straße 21 
83395 Freilassing
</t>
  </si>
  <si>
    <t xml:space="preserve">DMW Schwarze GmbH &amp; Co.
Industrietore KG
Carl-Severing-Straße 192
33649 Bielefeld
</t>
  </si>
  <si>
    <t xml:space="preserve">DOMOFERM Export GmbH
Sonnenweg 1
2230 GÄNSERNDORF
ÖSTERREICH 
</t>
  </si>
  <si>
    <t xml:space="preserve">Etex Building Performance GmbH
Geschäftsbereich Promat
Scheifenkamp 16
40878 Ratingen 
</t>
  </si>
  <si>
    <t xml:space="preserve">Forster Profilsysteme AG
Amriswilerstrasse 50
9320 ARBON
SCHWEIZ 
</t>
  </si>
  <si>
    <t xml:space="preserve">Friedrich Blanke GmbH
Bielefelder Straße 74
49186 Bad Iburg 
</t>
  </si>
  <si>
    <t>GARANT Türen und Zargen GmbH
Gewerbepark Thörey
Garantstraße 1
99334 Amt Wachsenburg</t>
  </si>
  <si>
    <t xml:space="preserve">Genossenschaft für Brandschutzelemente
aus Holz und Glas eG
Chrieschwitzer Straße 52
08525 Plauen 
</t>
  </si>
  <si>
    <t xml:space="preserve">GRAUTHOFF Türengruppe GmbH
Brandstraße 71-79 
33397 Rietberg-Mastholte </t>
  </si>
  <si>
    <t xml:space="preserve">GUTMANN Bausysteme GmbH
Nürnberger Straße 57
91781 Weißenburg </t>
  </si>
  <si>
    <t xml:space="preserve">Hartwig &amp; Führer GmbH &amp; Co. KG
Berensweg 10- 12
33415 Verl </t>
  </si>
  <si>
    <t>Herholz Vertrieb GmbH &amp; Co. KG
Eichenallee 82-88
48683 Ahaus</t>
  </si>
  <si>
    <t>HERKULES Schwebetore GmbH
Freisenbergstraße 6 
58513 Lüdenscheid</t>
  </si>
  <si>
    <t>heroal - Johann Henkenjohann
GmbH &amp; Co. KG
Österwieher Straße 80 
33415 Verl</t>
  </si>
  <si>
    <t>Holzbau Schmid GmbH &amp; Co. KG
Ziegelhau 1-4
73099 Adelberg</t>
  </si>
  <si>
    <t>HÖRMANN KG BRANDIS
Gewerbeallee 17
04821 Brandis</t>
  </si>
  <si>
    <t>Hörmann KG Eckelhausen
Industriegelände
66625 Nohfelden</t>
  </si>
  <si>
    <t>HÖRMANN KG Freisen
Bahnhofstraße 43
66629 Freisen</t>
  </si>
  <si>
    <t>HUECK GmbH &amp; Co. KG
Loher Straße 9
58511 Lüdenscheid</t>
  </si>
  <si>
    <t xml:space="preserve">Hydro Building Systems Germany GmbH
Einsteinstraße 61
89077 Ulm </t>
  </si>
  <si>
    <t xml:space="preserve">INTEK GmbH
Austraße 28 
71739 Oberriexingen </t>
  </si>
  <si>
    <t xml:space="preserve">Jansen AG
Industriestraße 34
9463 Oberriet
SCHWEIZ </t>
  </si>
  <si>
    <t>JELD-WEN Deutschland GmbH &amp; Co. KG
August-Moralt-Straße 1-3 
86732 Oettingen</t>
  </si>
  <si>
    <t xml:space="preserve">JELD-WEN Türen GmbH 
Gleinkerau 70 
4582 SPITAL AM PYHRN 
ÖSTERREICH </t>
  </si>
  <si>
    <t xml:space="preserve">JORO Edelholztüren 
Im Muhrhag 7 
77871 Renchen </t>
  </si>
  <si>
    <t>Karl Braun Innenausbau GmbH
Lange Umbrüche 1-5
72221 Haiterbach</t>
  </si>
  <si>
    <t xml:space="preserve">KAWNEER Nederland B.V.
Archimedesstraat 9
3846 CT HARDERWIJK
NIEDERLANDE </t>
  </si>
  <si>
    <t xml:space="preserve">Koch Türen GmbH
Erlach 165
6150 STEINACH AM BRENNER
ÖSTERREICH </t>
  </si>
  <si>
    <t xml:space="preserve">Köhler &amp; Bandl GmbH &amp; Co. KG
Tenge-Rietberg-Straße 91-95 
33758 Schloß Holte-Stukenbrock </t>
  </si>
  <si>
    <t>Köhnlein GmbH
Steinbach 5 
91555 Feuchtwangen</t>
  </si>
  <si>
    <t>Konold
Härtsfelder Holzindustrie GmbH
Oberer Weiler 19 
89561 Dischingen-Katzenstein</t>
  </si>
  <si>
    <t xml:space="preserve">KOS Spezialtüren GmbH
Landwehr 152-156
46514 Schermbeck </t>
  </si>
  <si>
    <t xml:space="preserve">LEBO GmbH
Händelstraße 15
46395 Bocholt </t>
  </si>
  <si>
    <t xml:space="preserve">Lindner Aktiengesellschaft
Bahnhofstraße 29 
94424 Arnstorf </t>
  </si>
  <si>
    <t xml:space="preserve">LIP BLED, d.o.o.
Reciska c. 61a
4260 BLED
SLOWENIEN </t>
  </si>
  <si>
    <t xml:space="preserve">Moralt AG
Obere Tiefenbachstraße 1
83734 Hausham </t>
  </si>
  <si>
    <t xml:space="preserve">MOSEL TÜREN Vertriebsgesellschaft mbH
Auf Wolfsgang
54311 Trierweiler </t>
  </si>
  <si>
    <t>neuform - Türenwerk
Hans Glock GmbH &amp; Co. KG
Gottlieb-Daimler-Straße 10
71729 Erdmannhausen</t>
  </si>
  <si>
    <t>Novoferm GmbH
Isselburger Straße 31
46459 Rees</t>
  </si>
  <si>
    <t>Novoferm Riexinger Türenwerke GmbH
Industriestraße
74336 Brackenheim</t>
  </si>
  <si>
    <t>Peneder Bau-Elemente GmbH
Ritzling 9
4904 ATZBACH
ÖSTERREICH</t>
  </si>
  <si>
    <t xml:space="preserve">Pfullendorfer Tor-Systeme GmbH &amp; Co. KG
Kipptorstraße 1-3
88630 Pfullendorf </t>
  </si>
  <si>
    <t xml:space="preserve">PRIORIT AG
Rodenbacher Chaussee 6 
63457 Hanau </t>
  </si>
  <si>
    <t xml:space="preserve">PUERTAS PADILLA, S.L.
Avenida de la constitución 73
30330 EL ALBUJÓN 
SPANIEN </t>
  </si>
  <si>
    <t xml:space="preserve">Reinaerdt Deuren b.v.
Nijverheidesstraat 1 
7482 GZ HAAKSBERGEN 
NIEDERLANDE </t>
  </si>
  <si>
    <t xml:space="preserve">REINAERDT Türen GmbH
Koppelweg 3 
26683 Saterland-Ramsloh </t>
  </si>
  <si>
    <t>RP Technik GmbH Profilsysteme
Edisonstraße 4
59199 Bönen</t>
  </si>
  <si>
    <t xml:space="preserve">Schöpp Beteiligungsgesellschaft mbH
Gewerbestraße 2
33397 Rietberg-Mastholte </t>
  </si>
  <si>
    <t>Schörghuber Spezialtüren KG
Neuhaus 3
84539 Ampfing</t>
  </si>
  <si>
    <t>Schüco International KG
Karolinenstraße 1-15
33609 Bielefeld</t>
  </si>
  <si>
    <t xml:space="preserve">schutz in form Spezialtüren GmbH
Neuer Weg 15
74736 Hardheim </t>
  </si>
  <si>
    <t xml:space="preserve">Schwering Türenwerk GmbH
Hermann-Schwering-Straße 1
48734 Reken </t>
  </si>
  <si>
    <t xml:space="preserve">SOMMER Fassadensysteme-Stahlbau-
Sicherheitstechnik GmbH &amp; Co. KG
Industriestraße 1 
95182 Döhlau </t>
  </si>
  <si>
    <t xml:space="preserve">Stahltürenbau Buchele GmbH
Industriestraße 3 
73061 Ebersbach/Fils </t>
  </si>
  <si>
    <t>STRÄHLE Raum-Systeme GmbH
Gewerbestraße 6
71332 Waiblingen</t>
  </si>
  <si>
    <t xml:space="preserve">Sturm GmbH
Niederland 155 
5091 Unken 
ÖSTERREICH </t>
  </si>
  <si>
    <t>Teckentrup GmbH &amp; Co. KG
Industriestraße 50
33415 Verl-Sürenheide</t>
  </si>
  <si>
    <t>Theo Schröders
Entwicklung &amp; Beratung GmbH
Gerhard-Welter-Str. 7
41812 Erkelenz</t>
  </si>
  <si>
    <t xml:space="preserve">Torlit GmbH
Am Ellerbach 2
38871 Ilsenburg </t>
  </si>
  <si>
    <t xml:space="preserve">TORTEC Brandschutztor GmbH
Imling 10
4902 Wolfsegg
ÖSTERREICH </t>
  </si>
  <si>
    <t xml:space="preserve">TPO HOLZ-SYSTEME GmbH
Färbereistraße 8 
91578 Leutershausen </t>
  </si>
  <si>
    <t>TSH System GmbH
Fürstenrieder Straße 250
81377 München</t>
  </si>
  <si>
    <t xml:space="preserve">vitaDOOR GmbH &amp; Co. KG
Hölderlinstraße 55
48703 Stadtlohn </t>
  </si>
  <si>
    <t xml:space="preserve">WESTAG &amp; GETALIT AG
Hellweg 15 
33378 Rheda-Wiedenbrück </t>
  </si>
  <si>
    <t>Unterscheidung der Türen in Feuerwiderstandsklasse, Rauchschutzanforderung und Türflügelanzahl</t>
  </si>
  <si>
    <r>
      <t xml:space="preserve">Quelle: </t>
    </r>
    <r>
      <rPr>
        <sz val="12"/>
        <color rgb="FF0070C0"/>
        <rFont val="Arial"/>
        <family val="2"/>
      </rPr>
      <t>https://www.dibt.de/fileadmin/verzeichnisse/NAT_n/vSVA_6.htm</t>
    </r>
  </si>
  <si>
    <t>Summen aller Brandschutztüren nach Türtyp (ohne Differenzierung des Anschlussbauteils):</t>
  </si>
  <si>
    <t>Prozentualer Anteil aller Brandschutztüren:</t>
  </si>
  <si>
    <t>T30</t>
  </si>
  <si>
    <t>T60</t>
  </si>
  <si>
    <t>T90</t>
  </si>
  <si>
    <t>T120</t>
  </si>
  <si>
    <t>Prozentual ergeben sich daraus folgende Anteile (193 AbZ = 100 %)</t>
  </si>
  <si>
    <t>Feuerwiderstand des angrenzenden Bauteils im Holzbau</t>
  </si>
  <si>
    <r>
      <t xml:space="preserve">fehlerhafte Angaben in Textquellen und Auswertung sind </t>
    </r>
    <r>
      <rPr>
        <sz val="12"/>
        <color rgb="FFFF0000"/>
        <rFont val="Arial"/>
        <family val="2"/>
      </rPr>
      <t>rot</t>
    </r>
    <r>
      <rPr>
        <sz val="12"/>
        <color theme="1"/>
        <rFont val="Arial"/>
        <family val="2"/>
      </rPr>
      <t xml:space="preserve"> markiert</t>
    </r>
  </si>
  <si>
    <t>E = Ergänzungsbescheid</t>
  </si>
  <si>
    <t>Ä = Änderungsbescheid</t>
  </si>
  <si>
    <t>V = Verlängerungsbescheid</t>
  </si>
  <si>
    <t>Abkürzungen zu Gültigkeitsdauer:</t>
  </si>
  <si>
    <t>Z = Zulassungsbescheid</t>
  </si>
  <si>
    <r>
      <t xml:space="preserve">Auszug aus der jeweilingen AbZ bzgl. dervorgegebenen Einbausituationen:
3. Bestimmungen für Planung, Bemessung und Ausführung
</t>
    </r>
    <r>
      <rPr>
        <b/>
        <i/>
        <sz val="11"/>
        <color theme="1"/>
        <rFont val="Arial"/>
        <family val="2"/>
      </rPr>
      <t xml:space="preserve">3.2 Wände
</t>
    </r>
    <r>
      <rPr>
        <i/>
        <sz val="11"/>
        <color theme="1"/>
        <rFont val="Arial"/>
        <family val="2"/>
      </rPr>
      <t>(die Hochzahlen stellen Quellen der Normenverweis in AbZ dar und sind dieser zu entnehmen)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</si>
</sst>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Calibri"/>
      <family val="2"/>
      <scheme val="minor"/>
    </font>
    <font>
      <sz val="11"/>
      <color theme="1"/>
      <name val="Arial"/>
      <family val="2"/>
    </font>
    <font>
      <u/>
      <sz val="11"/>
      <color theme="10"/>
      <name val="Calibri"/>
      <family val="2"/>
      <scheme val="minor"/>
    </font>
    <font>
      <b/>
      <sz val="11"/>
      <color theme="1"/>
      <name val="Arial"/>
      <family val="2"/>
    </font>
    <font>
      <u/>
      <sz val="11"/>
      <color theme="10"/>
      <name val="Arial"/>
      <family val="2"/>
    </font>
    <font>
      <b/>
      <sz val="14"/>
      <color theme="1"/>
      <name val="Arial"/>
      <family val="2"/>
    </font>
    <font>
      <sz val="11"/>
      <name val="Arial"/>
      <family val="2"/>
    </font>
    <font>
      <sz val="11"/>
      <color rgb="FFFF0000"/>
      <name val="Arial"/>
      <family val="2"/>
    </font>
    <font>
      <b/>
      <sz val="11"/>
      <color rgb="FFFF0000"/>
      <name val="Arial"/>
      <family val="2"/>
    </font>
    <font>
      <sz val="11"/>
      <color rgb="FF000000"/>
      <name val="Arial"/>
      <family val="2"/>
    </font>
    <font>
      <sz val="11"/>
      <color rgb="FF9C0006"/>
      <name val="Calibri"/>
      <family val="2"/>
      <scheme val="minor"/>
    </font>
    <font>
      <sz val="11"/>
      <color rgb="FF006100"/>
      <name val="Calibri"/>
      <family val="2"/>
      <scheme val="minor"/>
    </font>
    <font>
      <sz val="11"/>
      <name val="Calibri"/>
      <family val="2"/>
      <scheme val="minor"/>
    </font>
    <font>
      <sz val="8"/>
      <name val="Calibri"/>
      <family val="2"/>
      <scheme val="minor"/>
    </font>
    <font>
      <sz val="11"/>
      <color theme="1"/>
      <name val="Calibri"/>
      <family val="2"/>
      <scheme val="minor"/>
    </font>
    <font>
      <b/>
      <sz val="36"/>
      <color theme="1"/>
      <name val="Arial"/>
      <family val="2"/>
    </font>
    <font>
      <i/>
      <sz val="11"/>
      <color theme="1"/>
      <name val="Arial"/>
      <family val="2"/>
    </font>
    <font>
      <i/>
      <vertAlign val="superscript"/>
      <sz val="11"/>
      <color theme="1"/>
      <name val="Arial"/>
      <family val="2"/>
    </font>
    <font>
      <i/>
      <vertAlign val="subscript"/>
      <sz val="11"/>
      <color theme="1"/>
      <name val="Arial"/>
      <family val="2"/>
    </font>
    <font>
      <b/>
      <i/>
      <sz val="11"/>
      <color theme="1"/>
      <name val="Arial"/>
      <family val="2"/>
    </font>
    <font>
      <i/>
      <sz val="11"/>
      <color rgb="FFFF0000"/>
      <name val="Arial"/>
      <family val="2"/>
    </font>
    <font>
      <i/>
      <vertAlign val="superscript"/>
      <sz val="11"/>
      <color rgb="FFFF0000"/>
      <name val="Arial"/>
      <family val="2"/>
    </font>
    <font>
      <sz val="12"/>
      <color theme="1"/>
      <name val="Arial"/>
      <family val="2"/>
    </font>
    <font>
      <sz val="12"/>
      <color rgb="FFFF0000"/>
      <name val="Arial"/>
      <family val="2"/>
    </font>
    <font>
      <sz val="12"/>
      <color rgb="FF0070C0"/>
      <name val="Arial"/>
      <family val="2"/>
    </font>
    <font>
      <sz val="12"/>
      <name val="Arial"/>
      <family val="2"/>
    </font>
    <font>
      <sz val="11"/>
      <color theme="0" tint="-0.34998626667073579"/>
      <name val="Arial"/>
      <family val="2"/>
    </font>
  </fonts>
  <fills count="18">
    <fill>
      <patternFill patternType="none"/>
    </fill>
    <fill>
      <patternFill patternType="gray125"/>
    </fill>
    <fill>
      <patternFill patternType="solid">
        <fgColor rgb="FFFFFFFF"/>
        <bgColor indexed="64"/>
      </patternFill>
    </fill>
    <fill>
      <patternFill patternType="solid">
        <fgColor rgb="FFE4E4E4"/>
        <bgColor indexed="64"/>
      </patternFill>
    </fill>
    <fill>
      <patternFill patternType="solid">
        <fgColor rgb="FFFFFFCC"/>
        <bgColor indexed="64"/>
      </patternFill>
    </fill>
    <fill>
      <patternFill patternType="solid">
        <fgColor theme="9" tint="0.79998168889431442"/>
        <bgColor indexed="64"/>
      </patternFill>
    </fill>
    <fill>
      <patternFill patternType="solid">
        <fgColor rgb="FFFFC7CE"/>
      </patternFill>
    </fill>
    <fill>
      <patternFill patternType="solid">
        <fgColor rgb="FFE0E0E0"/>
        <bgColor indexed="64"/>
      </patternFill>
    </fill>
    <fill>
      <patternFill patternType="solid">
        <fgColor rgb="FFC6EFCE"/>
      </patternFill>
    </fill>
    <fill>
      <patternFill patternType="solid">
        <fgColor theme="5" tint="0.79998168889431442"/>
        <bgColor indexed="64"/>
      </patternFill>
    </fill>
    <fill>
      <patternFill patternType="solid">
        <fgColor rgb="FFFCE4D6"/>
        <bgColor indexed="64"/>
      </patternFill>
    </fill>
    <fill>
      <patternFill patternType="solid">
        <fgColor theme="7" tint="0.79998168889431442"/>
        <bgColor indexed="64"/>
      </patternFill>
    </fill>
    <fill>
      <patternFill patternType="solid">
        <fgColor rgb="FFE4D2F2"/>
        <bgColor indexed="64"/>
      </patternFill>
    </fill>
    <fill>
      <patternFill patternType="solid">
        <fgColor rgb="FFE6D5F3"/>
        <bgColor indexed="64"/>
      </patternFill>
    </fill>
    <fill>
      <patternFill patternType="solid">
        <fgColor rgb="FFFFC1C1"/>
        <bgColor indexed="64"/>
      </patternFill>
    </fill>
    <fill>
      <patternFill patternType="solid">
        <fgColor rgb="FFFFDF79"/>
        <bgColor indexed="64"/>
      </patternFill>
    </fill>
    <fill>
      <patternFill patternType="solid">
        <fgColor rgb="FFE6D7F0"/>
        <bgColor indexed="64"/>
      </patternFill>
    </fill>
    <fill>
      <patternFill patternType="solid">
        <fgColor theme="6" tint="0.79998168889431442"/>
        <bgColor indexed="64"/>
      </patternFill>
    </fill>
  </fills>
  <borders count="55">
    <border>
      <left/>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style="medium">
        <color indexed="64"/>
      </top>
      <bottom style="medium">
        <color indexed="64"/>
      </bottom>
      <diagonal/>
    </border>
    <border>
      <left/>
      <right style="medium">
        <color indexed="64"/>
      </right>
      <top/>
      <bottom/>
      <diagonal/>
    </border>
    <border>
      <left/>
      <right style="thin">
        <color indexed="64"/>
      </right>
      <top/>
      <bottom style="thin">
        <color indexed="64"/>
      </bottom>
      <diagonal/>
    </border>
    <border>
      <left/>
      <right/>
      <top style="medium">
        <color indexed="64"/>
      </top>
      <bottom/>
      <diagonal/>
    </border>
    <border>
      <left/>
      <right style="thin">
        <color indexed="64"/>
      </right>
      <top style="thin">
        <color indexed="64"/>
      </top>
      <bottom style="thin">
        <color indexed="64"/>
      </bottom>
      <diagonal/>
    </border>
    <border>
      <left/>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medium">
        <color indexed="64"/>
      </right>
      <top/>
      <bottom style="medium">
        <color indexed="64"/>
      </bottom>
      <diagonal/>
    </border>
    <border>
      <left style="hair">
        <color auto="1"/>
      </left>
      <right style="hair">
        <color auto="1"/>
      </right>
      <top style="hair">
        <color auto="1"/>
      </top>
      <bottom style="hair">
        <color auto="1"/>
      </bottom>
      <diagonal/>
    </border>
    <border>
      <left style="medium">
        <color indexed="64"/>
      </left>
      <right style="hair">
        <color auto="1"/>
      </right>
      <top style="hair">
        <color auto="1"/>
      </top>
      <bottom style="hair">
        <color auto="1"/>
      </bottom>
      <diagonal/>
    </border>
    <border>
      <left style="hair">
        <color auto="1"/>
      </left>
      <right style="medium">
        <color indexed="64"/>
      </right>
      <top style="hair">
        <color auto="1"/>
      </top>
      <bottom style="hair">
        <color auto="1"/>
      </bottom>
      <diagonal/>
    </border>
    <border>
      <left style="medium">
        <color indexed="64"/>
      </left>
      <right style="hair">
        <color auto="1"/>
      </right>
      <top style="hair">
        <color auto="1"/>
      </top>
      <bottom style="medium">
        <color indexed="64"/>
      </bottom>
      <diagonal/>
    </border>
    <border>
      <left style="hair">
        <color auto="1"/>
      </left>
      <right style="hair">
        <color auto="1"/>
      </right>
      <top style="hair">
        <color auto="1"/>
      </top>
      <bottom style="medium">
        <color indexed="64"/>
      </bottom>
      <diagonal/>
    </border>
    <border>
      <left style="hair">
        <color auto="1"/>
      </left>
      <right style="medium">
        <color indexed="64"/>
      </right>
      <top style="hair">
        <color auto="1"/>
      </top>
      <bottom style="medium">
        <color indexed="64"/>
      </bottom>
      <diagonal/>
    </border>
    <border>
      <left style="medium">
        <color indexed="64"/>
      </left>
      <right style="hair">
        <color auto="1"/>
      </right>
      <top/>
      <bottom style="hair">
        <color auto="1"/>
      </bottom>
      <diagonal/>
    </border>
    <border>
      <left style="hair">
        <color auto="1"/>
      </left>
      <right style="hair">
        <color auto="1"/>
      </right>
      <top/>
      <bottom style="hair">
        <color auto="1"/>
      </bottom>
      <diagonal/>
    </border>
    <border>
      <left style="hair">
        <color auto="1"/>
      </left>
      <right style="medium">
        <color indexed="64"/>
      </right>
      <top/>
      <bottom style="hair">
        <color auto="1"/>
      </bottom>
      <diagonal/>
    </border>
    <border>
      <left style="medium">
        <color indexed="64"/>
      </left>
      <right style="medium">
        <color indexed="64"/>
      </right>
      <top/>
      <bottom style="hair">
        <color auto="1"/>
      </bottom>
      <diagonal/>
    </border>
    <border>
      <left style="medium">
        <color indexed="64"/>
      </left>
      <right style="medium">
        <color indexed="64"/>
      </right>
      <top style="hair">
        <color auto="1"/>
      </top>
      <bottom style="hair">
        <color auto="1"/>
      </bottom>
      <diagonal/>
    </border>
    <border>
      <left style="medium">
        <color indexed="64"/>
      </left>
      <right style="medium">
        <color indexed="64"/>
      </right>
      <top style="hair">
        <color auto="1"/>
      </top>
      <bottom style="medium">
        <color indexed="64"/>
      </bottom>
      <diagonal/>
    </border>
    <border>
      <left style="medium">
        <color indexed="64"/>
      </left>
      <right/>
      <top/>
      <bottom style="hair">
        <color auto="1"/>
      </bottom>
      <diagonal/>
    </border>
    <border>
      <left/>
      <right/>
      <top/>
      <bottom style="hair">
        <color auto="1"/>
      </bottom>
      <diagonal/>
    </border>
    <border>
      <left/>
      <right style="medium">
        <color indexed="64"/>
      </right>
      <top/>
      <bottom style="hair">
        <color auto="1"/>
      </bottom>
      <diagonal/>
    </border>
    <border>
      <left style="hair">
        <color auto="1"/>
      </left>
      <right style="hair">
        <color auto="1"/>
      </right>
      <top style="hair">
        <color auto="1"/>
      </top>
      <bottom/>
      <diagonal/>
    </border>
    <border>
      <left style="hair">
        <color auto="1"/>
      </left>
      <right style="medium">
        <color indexed="64"/>
      </right>
      <top style="hair">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hair">
        <color indexed="64"/>
      </right>
      <top style="medium">
        <color indexed="64"/>
      </top>
      <bottom style="medium">
        <color indexed="64"/>
      </bottom>
      <diagonal/>
    </border>
    <border>
      <left/>
      <right style="hair">
        <color auto="1"/>
      </right>
      <top/>
      <bottom style="hair">
        <color auto="1"/>
      </bottom>
      <diagonal/>
    </border>
    <border>
      <left/>
      <right style="hair">
        <color auto="1"/>
      </right>
      <top style="hair">
        <color auto="1"/>
      </top>
      <bottom style="hair">
        <color auto="1"/>
      </bottom>
      <diagonal/>
    </border>
    <border>
      <left/>
      <right style="hair">
        <color auto="1"/>
      </right>
      <top style="hair">
        <color auto="1"/>
      </top>
      <bottom/>
      <diagonal/>
    </border>
    <border>
      <left style="medium">
        <color indexed="64"/>
      </left>
      <right style="medium">
        <color indexed="64"/>
      </right>
      <top style="hair">
        <color auto="1"/>
      </top>
      <bottom/>
      <diagonal/>
    </border>
  </borders>
  <cellStyleXfs count="5">
    <xf numFmtId="0" fontId="0" fillId="0" borderId="0"/>
    <xf numFmtId="0" fontId="2" fillId="0" borderId="0" applyNumberFormat="0" applyFill="0" applyBorder="0" applyAlignment="0" applyProtection="0"/>
    <xf numFmtId="0" fontId="10" fillId="6" borderId="0" applyNumberFormat="0" applyBorder="0" applyAlignment="0" applyProtection="0"/>
    <xf numFmtId="0" fontId="11" fillId="8" borderId="0" applyNumberFormat="0" applyBorder="0" applyAlignment="0" applyProtection="0"/>
    <xf numFmtId="9" fontId="14" fillId="0" borderId="0" applyFont="0" applyFill="0" applyBorder="0" applyAlignment="0" applyProtection="0"/>
  </cellStyleXfs>
  <cellXfs count="253">
    <xf numFmtId="0" fontId="0" fillId="0" borderId="0" xfId="0"/>
    <xf numFmtId="0" fontId="1" fillId="0" borderId="0" xfId="0" applyFont="1"/>
    <xf numFmtId="0" fontId="5" fillId="0" borderId="0" xfId="0" applyFont="1" applyFill="1" applyBorder="1" applyAlignment="1">
      <alignment horizontal="left" vertical="center"/>
    </xf>
    <xf numFmtId="0" fontId="1" fillId="0" borderId="0" xfId="0" applyFont="1" applyFill="1" applyBorder="1"/>
    <xf numFmtId="0" fontId="1" fillId="0" borderId="0" xfId="0" applyFont="1" applyFill="1" applyBorder="1" applyAlignment="1">
      <alignment horizontal="left"/>
    </xf>
    <xf numFmtId="0" fontId="1" fillId="0" borderId="0" xfId="0" applyFont="1" applyFill="1" applyBorder="1" applyAlignment="1">
      <alignment horizontal="center"/>
    </xf>
    <xf numFmtId="0" fontId="1" fillId="0" borderId="0" xfId="0" applyFont="1" applyFill="1" applyBorder="1" applyAlignment="1">
      <alignment horizontal="center" vertical="center"/>
    </xf>
    <xf numFmtId="14" fontId="1" fillId="0" borderId="0" xfId="0" applyNumberFormat="1" applyFont="1" applyFill="1" applyBorder="1" applyAlignment="1">
      <alignment horizontal="center"/>
    </xf>
    <xf numFmtId="2" fontId="1" fillId="0" borderId="0" xfId="0" applyNumberFormat="1" applyFont="1" applyFill="1" applyBorder="1" applyAlignment="1">
      <alignment horizontal="center" vertical="center"/>
    </xf>
    <xf numFmtId="0" fontId="6" fillId="0" borderId="0" xfId="0" applyFont="1" applyFill="1" applyBorder="1" applyAlignment="1">
      <alignment horizontal="left" vertical="top"/>
    </xf>
    <xf numFmtId="0" fontId="6" fillId="0" borderId="0" xfId="0" applyFont="1" applyFill="1" applyBorder="1" applyAlignment="1">
      <alignment horizontal="center" vertical="top"/>
    </xf>
    <xf numFmtId="0" fontId="1" fillId="0" borderId="0" xfId="0" applyFont="1" applyFill="1" applyBorder="1" applyAlignment="1">
      <alignment vertical="center"/>
    </xf>
    <xf numFmtId="0" fontId="9" fillId="0" borderId="0" xfId="0" applyFont="1" applyAlignment="1">
      <alignment vertical="center" wrapText="1"/>
    </xf>
    <xf numFmtId="0" fontId="1" fillId="0" borderId="2" xfId="0" applyFont="1" applyFill="1" applyBorder="1" applyAlignment="1">
      <alignment horizontal="center" vertical="center"/>
    </xf>
    <xf numFmtId="0" fontId="1" fillId="0" borderId="10" xfId="0" applyFont="1" applyFill="1" applyBorder="1" applyAlignment="1">
      <alignment horizontal="center" vertical="center"/>
    </xf>
    <xf numFmtId="0" fontId="1" fillId="0" borderId="11" xfId="0" applyFont="1" applyFill="1" applyBorder="1" applyAlignment="1">
      <alignment horizontal="center" vertical="center"/>
    </xf>
    <xf numFmtId="10" fontId="1" fillId="0" borderId="0" xfId="4" applyNumberFormat="1" applyFont="1" applyFill="1" applyBorder="1" applyAlignment="1">
      <alignment horizontal="center" vertical="center"/>
    </xf>
    <xf numFmtId="0" fontId="1" fillId="0" borderId="1" xfId="0" applyFont="1" applyFill="1" applyBorder="1" applyAlignment="1">
      <alignment horizontal="left" vertical="center"/>
    </xf>
    <xf numFmtId="10" fontId="1" fillId="0" borderId="2" xfId="4" applyNumberFormat="1" applyFont="1" applyFill="1" applyBorder="1" applyAlignment="1">
      <alignment horizontal="center" vertical="center"/>
    </xf>
    <xf numFmtId="10" fontId="1" fillId="0" borderId="4" xfId="4" applyNumberFormat="1" applyFont="1" applyFill="1" applyBorder="1" applyAlignment="1">
      <alignment horizontal="center" vertical="center"/>
    </xf>
    <xf numFmtId="10" fontId="1" fillId="0" borderId="14" xfId="4" applyNumberFormat="1" applyFont="1" applyFill="1" applyBorder="1" applyAlignment="1">
      <alignment horizontal="center" vertical="center"/>
    </xf>
    <xf numFmtId="0" fontId="1" fillId="0" borderId="15" xfId="0" applyFont="1" applyFill="1" applyBorder="1" applyAlignment="1"/>
    <xf numFmtId="0" fontId="1" fillId="0" borderId="0" xfId="0" applyFont="1" applyFill="1" applyBorder="1" applyAlignment="1"/>
    <xf numFmtId="0" fontId="6" fillId="0" borderId="0" xfId="0" applyFont="1" applyFill="1" applyBorder="1" applyAlignment="1">
      <alignment horizontal="center" vertical="center"/>
    </xf>
    <xf numFmtId="0" fontId="15" fillId="0" borderId="0" xfId="0" applyFont="1" applyFill="1" applyBorder="1" applyAlignment="1">
      <alignment horizontal="left" vertical="center"/>
    </xf>
    <xf numFmtId="0" fontId="1" fillId="0" borderId="4" xfId="0" applyFont="1" applyFill="1" applyBorder="1" applyAlignment="1">
      <alignment horizontal="center" vertical="center"/>
    </xf>
    <xf numFmtId="0" fontId="1" fillId="0" borderId="14" xfId="0" applyFont="1" applyFill="1" applyBorder="1" applyAlignment="1">
      <alignment horizontal="center" vertical="center"/>
    </xf>
    <xf numFmtId="0" fontId="1" fillId="0" borderId="1" xfId="0" applyFont="1" applyFill="1" applyBorder="1" applyAlignment="1">
      <alignment horizontal="left"/>
    </xf>
    <xf numFmtId="0" fontId="1" fillId="0" borderId="10" xfId="0" applyFont="1" applyFill="1" applyBorder="1" applyAlignment="1">
      <alignment horizontal="center"/>
    </xf>
    <xf numFmtId="0" fontId="1" fillId="0" borderId="11" xfId="0" applyFont="1" applyFill="1" applyBorder="1" applyAlignment="1">
      <alignment horizontal="center"/>
    </xf>
    <xf numFmtId="10" fontId="1" fillId="0" borderId="2" xfId="4" applyNumberFormat="1" applyFont="1" applyFill="1" applyBorder="1" applyAlignment="1">
      <alignment horizontal="center"/>
    </xf>
    <xf numFmtId="10" fontId="1" fillId="0" borderId="4" xfId="4" applyNumberFormat="1" applyFont="1" applyFill="1" applyBorder="1" applyAlignment="1">
      <alignment horizontal="center"/>
    </xf>
    <xf numFmtId="10" fontId="1" fillId="0" borderId="14" xfId="4" applyNumberFormat="1" applyFont="1" applyFill="1" applyBorder="1" applyAlignment="1">
      <alignment horizontal="center"/>
    </xf>
    <xf numFmtId="10" fontId="1" fillId="0" borderId="11" xfId="4" applyNumberFormat="1" applyFont="1" applyFill="1" applyBorder="1" applyAlignment="1">
      <alignment horizontal="center" vertical="center"/>
    </xf>
    <xf numFmtId="0" fontId="1" fillId="0" borderId="10" xfId="0" applyFont="1" applyFill="1" applyBorder="1" applyAlignment="1">
      <alignment horizontal="left" vertical="center"/>
    </xf>
    <xf numFmtId="0" fontId="1" fillId="0" borderId="1" xfId="0" applyFont="1" applyFill="1" applyBorder="1" applyAlignment="1">
      <alignment horizontal="left" vertical="center"/>
    </xf>
    <xf numFmtId="0" fontId="1" fillId="0" borderId="1" xfId="0" applyFont="1" applyFill="1" applyBorder="1" applyAlignment="1">
      <alignment horizontal="left" vertical="center"/>
    </xf>
    <xf numFmtId="0" fontId="1" fillId="0" borderId="3" xfId="0" applyFont="1" applyFill="1" applyBorder="1" applyAlignment="1">
      <alignment horizontal="left"/>
    </xf>
    <xf numFmtId="0" fontId="1" fillId="0" borderId="9" xfId="0" applyFont="1" applyFill="1" applyBorder="1" applyAlignment="1">
      <alignment horizontal="center"/>
    </xf>
    <xf numFmtId="0" fontId="1" fillId="0" borderId="16" xfId="0" applyFont="1" applyFill="1" applyBorder="1" applyAlignment="1">
      <alignment horizontal="center"/>
    </xf>
    <xf numFmtId="0" fontId="1" fillId="0" borderId="0" xfId="0" applyFont="1" applyBorder="1"/>
    <xf numFmtId="0" fontId="9" fillId="0" borderId="23" xfId="0" applyFont="1" applyBorder="1" applyAlignment="1">
      <alignment vertical="center" wrapText="1"/>
    </xf>
    <xf numFmtId="0" fontId="9" fillId="0" borderId="0" xfId="0" applyFont="1" applyBorder="1" applyAlignment="1">
      <alignment vertical="center" wrapText="1"/>
    </xf>
    <xf numFmtId="0" fontId="9" fillId="0" borderId="0" xfId="0" applyFont="1" applyBorder="1" applyAlignment="1">
      <alignment horizontal="right" vertical="center" wrapText="1"/>
    </xf>
    <xf numFmtId="0" fontId="2" fillId="0" borderId="0" xfId="1" applyFont="1" applyBorder="1" applyAlignment="1">
      <alignment horizontal="center" vertical="center" wrapText="1"/>
    </xf>
    <xf numFmtId="0" fontId="9" fillId="0" borderId="24" xfId="0" applyFont="1" applyBorder="1" applyAlignment="1">
      <alignment vertical="center" wrapText="1"/>
    </xf>
    <xf numFmtId="0" fontId="9" fillId="0" borderId="17" xfId="0" applyFont="1" applyBorder="1" applyAlignment="1">
      <alignment vertical="center" wrapText="1"/>
    </xf>
    <xf numFmtId="0" fontId="9" fillId="4" borderId="0" xfId="0" applyFont="1" applyFill="1" applyBorder="1" applyAlignment="1">
      <alignment vertical="center" wrapText="1"/>
    </xf>
    <xf numFmtId="0" fontId="5" fillId="0" borderId="0" xfId="0" applyFont="1" applyBorder="1"/>
    <xf numFmtId="0" fontId="1" fillId="0" borderId="0" xfId="0" applyFont="1" applyBorder="1" applyAlignment="1">
      <alignment horizontal="center"/>
    </xf>
    <xf numFmtId="14" fontId="1" fillId="0" borderId="0" xfId="0" applyNumberFormat="1" applyFont="1" applyBorder="1" applyAlignment="1">
      <alignment horizontal="center"/>
    </xf>
    <xf numFmtId="0" fontId="3" fillId="0" borderId="0" xfId="0" applyFont="1" applyBorder="1" applyAlignment="1">
      <alignment vertical="center"/>
    </xf>
    <xf numFmtId="0" fontId="3" fillId="0" borderId="0" xfId="0" applyFont="1" applyBorder="1" applyAlignment="1">
      <alignment horizontal="center" vertical="center"/>
    </xf>
    <xf numFmtId="0" fontId="3" fillId="0" borderId="0" xfId="0" applyFont="1" applyBorder="1" applyAlignment="1">
      <alignment horizontal="center" vertical="center" wrapText="1"/>
    </xf>
    <xf numFmtId="0" fontId="1" fillId="2" borderId="0" xfId="0" applyFont="1" applyFill="1" applyBorder="1" applyAlignment="1">
      <alignment vertical="center" wrapText="1"/>
    </xf>
    <xf numFmtId="0" fontId="1" fillId="0" borderId="0" xfId="0" applyFont="1" applyFill="1" applyBorder="1" applyAlignment="1">
      <alignment vertical="center" wrapText="1"/>
    </xf>
    <xf numFmtId="0" fontId="9" fillId="0" borderId="0" xfId="0" applyFont="1" applyFill="1" applyBorder="1" applyAlignment="1">
      <alignment vertical="center" wrapText="1"/>
    </xf>
    <xf numFmtId="0" fontId="1" fillId="4" borderId="0" xfId="0" applyFont="1" applyFill="1" applyBorder="1" applyAlignment="1">
      <alignment vertical="center" wrapText="1"/>
    </xf>
    <xf numFmtId="0" fontId="3" fillId="0" borderId="23" xfId="0" applyFont="1" applyBorder="1" applyAlignment="1">
      <alignment vertical="center"/>
    </xf>
    <xf numFmtId="0" fontId="3" fillId="0" borderId="13" xfId="0" applyFont="1" applyBorder="1" applyAlignment="1">
      <alignment horizontal="center" vertical="center" wrapText="1"/>
    </xf>
    <xf numFmtId="0" fontId="1" fillId="0" borderId="23" xfId="0" applyFont="1" applyBorder="1"/>
    <xf numFmtId="0" fontId="1" fillId="0" borderId="13" xfId="0" applyFont="1" applyBorder="1" applyAlignment="1">
      <alignment horizontal="center"/>
    </xf>
    <xf numFmtId="0" fontId="9" fillId="0" borderId="13" xfId="0" applyFont="1" applyBorder="1" applyAlignment="1">
      <alignment horizontal="center" vertical="center" wrapText="1"/>
    </xf>
    <xf numFmtId="0" fontId="9" fillId="4" borderId="13"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25" xfId="0" applyFont="1" applyBorder="1" applyAlignment="1">
      <alignment horizontal="center" vertical="center" wrapText="1"/>
    </xf>
    <xf numFmtId="0" fontId="1" fillId="0" borderId="13" xfId="0" applyFont="1" applyBorder="1"/>
    <xf numFmtId="0" fontId="1" fillId="0" borderId="24" xfId="0" applyFont="1" applyBorder="1"/>
    <xf numFmtId="0" fontId="1" fillId="0" borderId="17" xfId="0" applyFont="1" applyBorder="1"/>
    <xf numFmtId="0" fontId="1" fillId="0" borderId="25" xfId="0" applyFont="1" applyBorder="1"/>
    <xf numFmtId="0" fontId="4" fillId="0" borderId="0" xfId="1" applyFont="1" applyFill="1" applyBorder="1" applyAlignment="1">
      <alignment horizontal="center" vertical="center" wrapText="1"/>
    </xf>
    <xf numFmtId="0" fontId="1" fillId="0" borderId="23" xfId="0" applyFont="1" applyFill="1" applyBorder="1" applyAlignment="1">
      <alignment vertical="center" wrapText="1"/>
    </xf>
    <xf numFmtId="0" fontId="1" fillId="0" borderId="13" xfId="0" applyFont="1" applyFill="1" applyBorder="1" applyAlignment="1">
      <alignment horizontal="center" vertical="center" wrapText="1"/>
    </xf>
    <xf numFmtId="0" fontId="1" fillId="4" borderId="13" xfId="0" applyFont="1" applyFill="1" applyBorder="1" applyAlignment="1">
      <alignment horizontal="center" vertical="center" wrapText="1"/>
    </xf>
    <xf numFmtId="0" fontId="1" fillId="4" borderId="23" xfId="0" applyFont="1" applyFill="1" applyBorder="1" applyAlignment="1">
      <alignment vertical="center" wrapText="1"/>
    </xf>
    <xf numFmtId="0" fontId="9" fillId="0" borderId="23" xfId="0" applyFont="1" applyFill="1" applyBorder="1" applyAlignment="1">
      <alignment vertical="center" wrapText="1"/>
    </xf>
    <xf numFmtId="0" fontId="1" fillId="0" borderId="24" xfId="0" applyFont="1" applyFill="1" applyBorder="1" applyAlignment="1">
      <alignment vertical="center" wrapText="1"/>
    </xf>
    <xf numFmtId="0" fontId="1" fillId="0" borderId="17" xfId="0" applyFont="1" applyFill="1" applyBorder="1" applyAlignment="1">
      <alignment vertical="center" wrapText="1"/>
    </xf>
    <xf numFmtId="0" fontId="1" fillId="0" borderId="25" xfId="0" applyFont="1" applyFill="1" applyBorder="1" applyAlignment="1">
      <alignment horizontal="center" vertical="center" wrapText="1"/>
    </xf>
    <xf numFmtId="0" fontId="1" fillId="0" borderId="19" xfId="0" applyFont="1" applyBorder="1"/>
    <xf numFmtId="0" fontId="1" fillId="0" borderId="15" xfId="0" applyFont="1" applyBorder="1"/>
    <xf numFmtId="0" fontId="1" fillId="0" borderId="15" xfId="0" applyFont="1" applyBorder="1" applyAlignment="1">
      <alignment horizontal="center"/>
    </xf>
    <xf numFmtId="0" fontId="1" fillId="0" borderId="20" xfId="0" applyFont="1" applyBorder="1" applyAlignment="1">
      <alignment horizontal="center"/>
    </xf>
    <xf numFmtId="0" fontId="3" fillId="0" borderId="0" xfId="0" applyFont="1" applyFill="1" applyBorder="1"/>
    <xf numFmtId="0" fontId="3" fillId="0" borderId="0" xfId="0" applyFont="1" applyFill="1" applyBorder="1" applyAlignment="1">
      <alignment horizontal="center"/>
    </xf>
    <xf numFmtId="0" fontId="3" fillId="0" borderId="0" xfId="0" applyFont="1" applyBorder="1"/>
    <xf numFmtId="0" fontId="3" fillId="0" borderId="0" xfId="0" applyFont="1" applyBorder="1" applyAlignment="1">
      <alignment horizontal="center"/>
    </xf>
    <xf numFmtId="0" fontId="3" fillId="0" borderId="6" xfId="0" applyFont="1" applyFill="1" applyBorder="1" applyAlignment="1">
      <alignment horizontal="center" vertical="center"/>
    </xf>
    <xf numFmtId="0" fontId="3" fillId="0" borderId="21" xfId="0" applyFont="1" applyFill="1" applyBorder="1" applyAlignment="1">
      <alignment horizontal="center" vertical="center"/>
    </xf>
    <xf numFmtId="0" fontId="3" fillId="0" borderId="18" xfId="0" applyFont="1" applyFill="1" applyBorder="1" applyAlignment="1">
      <alignment horizontal="center" vertical="center"/>
    </xf>
    <xf numFmtId="0" fontId="3" fillId="0" borderId="22" xfId="0" applyFont="1" applyFill="1" applyBorder="1" applyAlignment="1">
      <alignment horizontal="center" vertical="center"/>
    </xf>
    <xf numFmtId="0" fontId="3" fillId="0" borderId="12"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3"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10" xfId="0" applyFont="1" applyFill="1" applyBorder="1" applyAlignment="1">
      <alignment horizontal="center" vertical="center"/>
    </xf>
    <xf numFmtId="10" fontId="7" fillId="0" borderId="4" xfId="4" applyNumberFormat="1" applyFont="1" applyFill="1" applyBorder="1" applyAlignment="1">
      <alignment horizontal="center" vertical="center"/>
    </xf>
    <xf numFmtId="10" fontId="7" fillId="0" borderId="14" xfId="4" applyNumberFormat="1" applyFont="1" applyFill="1" applyBorder="1" applyAlignment="1">
      <alignment horizontal="center" vertical="center"/>
    </xf>
    <xf numFmtId="0" fontId="3" fillId="0" borderId="26" xfId="0" applyFont="1" applyFill="1" applyBorder="1" applyAlignment="1">
      <alignment horizontal="center" vertical="center"/>
    </xf>
    <xf numFmtId="0" fontId="3" fillId="0" borderId="21" xfId="0" applyFont="1" applyFill="1" applyBorder="1"/>
    <xf numFmtId="0" fontId="3" fillId="0" borderId="18" xfId="0" applyFont="1" applyFill="1" applyBorder="1" applyAlignment="1">
      <alignment horizontal="center"/>
    </xf>
    <xf numFmtId="0" fontId="3" fillId="0" borderId="22" xfId="0" applyFont="1" applyFill="1" applyBorder="1" applyAlignment="1">
      <alignment horizontal="center"/>
    </xf>
    <xf numFmtId="0" fontId="3" fillId="0" borderId="27" xfId="0" applyFont="1" applyFill="1" applyBorder="1" applyAlignment="1">
      <alignment horizontal="center" vertical="center"/>
    </xf>
    <xf numFmtId="0" fontId="3" fillId="0" borderId="28" xfId="0" applyFont="1" applyFill="1" applyBorder="1" applyAlignment="1">
      <alignment horizontal="center" vertical="center"/>
    </xf>
    <xf numFmtId="0" fontId="8" fillId="0" borderId="18" xfId="0" applyFont="1" applyFill="1" applyBorder="1" applyAlignment="1">
      <alignment horizontal="center" vertical="center"/>
    </xf>
    <xf numFmtId="0" fontId="3" fillId="0" borderId="29" xfId="0" applyFont="1" applyFill="1" applyBorder="1" applyAlignment="1">
      <alignment horizontal="center" vertical="center"/>
    </xf>
    <xf numFmtId="0" fontId="8" fillId="0" borderId="22" xfId="0" applyFont="1" applyFill="1" applyBorder="1" applyAlignment="1">
      <alignment horizontal="center" vertical="center"/>
    </xf>
    <xf numFmtId="0" fontId="1" fillId="0" borderId="30" xfId="0" applyFont="1" applyFill="1" applyBorder="1" applyAlignment="1">
      <alignment horizontal="center" vertical="center"/>
    </xf>
    <xf numFmtId="0" fontId="1" fillId="4" borderId="30" xfId="0" applyFont="1" applyFill="1" applyBorder="1" applyAlignment="1">
      <alignment vertical="center" wrapText="1"/>
    </xf>
    <xf numFmtId="0" fontId="1" fillId="0" borderId="30" xfId="0" applyFont="1" applyFill="1" applyBorder="1" applyAlignment="1">
      <alignment horizontal="center" vertical="center" wrapText="1"/>
    </xf>
    <xf numFmtId="0" fontId="4" fillId="0" borderId="30" xfId="1" applyFont="1" applyFill="1" applyBorder="1" applyAlignment="1">
      <alignment horizontal="center" vertical="center" wrapText="1"/>
    </xf>
    <xf numFmtId="0" fontId="1" fillId="0" borderId="30" xfId="0" applyFont="1" applyFill="1" applyBorder="1" applyAlignment="1">
      <alignment vertical="center" wrapText="1"/>
    </xf>
    <xf numFmtId="0" fontId="1" fillId="0" borderId="30" xfId="0" applyFont="1" applyFill="1" applyBorder="1" applyAlignment="1">
      <alignment horizontal="center" vertical="center" wrapText="1"/>
    </xf>
    <xf numFmtId="0" fontId="1" fillId="0" borderId="30" xfId="0" applyFont="1" applyFill="1" applyBorder="1" applyAlignment="1">
      <alignment horizontal="center" vertical="center"/>
    </xf>
    <xf numFmtId="0" fontId="1" fillId="13" borderId="30" xfId="0" applyFont="1" applyFill="1" applyBorder="1" applyAlignment="1">
      <alignment vertical="center" wrapText="1"/>
    </xf>
    <xf numFmtId="0" fontId="9" fillId="4" borderId="30" xfId="0" applyFont="1" applyFill="1" applyBorder="1" applyAlignment="1">
      <alignment vertical="center" wrapText="1"/>
    </xf>
    <xf numFmtId="0" fontId="9" fillId="0" borderId="30" xfId="0" applyFont="1" applyFill="1" applyBorder="1" applyAlignment="1">
      <alignment vertical="center" wrapText="1"/>
    </xf>
    <xf numFmtId="0" fontId="1" fillId="0" borderId="31" xfId="0" applyFont="1" applyFill="1" applyBorder="1" applyAlignment="1">
      <alignment horizontal="center" vertical="center"/>
    </xf>
    <xf numFmtId="0" fontId="12" fillId="0" borderId="32" xfId="2" applyFont="1" applyFill="1" applyBorder="1" applyAlignment="1">
      <alignment horizontal="center" vertical="center" wrapText="1"/>
    </xf>
    <xf numFmtId="0" fontId="1" fillId="0" borderId="32" xfId="0" applyFont="1" applyFill="1" applyBorder="1" applyAlignment="1">
      <alignment horizontal="center" vertical="center" wrapText="1"/>
    </xf>
    <xf numFmtId="0" fontId="9" fillId="0" borderId="32" xfId="0" applyFont="1" applyFill="1" applyBorder="1" applyAlignment="1">
      <alignment horizontal="center" vertical="center" wrapText="1"/>
    </xf>
    <xf numFmtId="0" fontId="1" fillId="0" borderId="33" xfId="0" applyFont="1" applyFill="1" applyBorder="1" applyAlignment="1">
      <alignment horizontal="center" vertical="center"/>
    </xf>
    <xf numFmtId="0" fontId="1" fillId="4" borderId="34" xfId="0" applyFont="1" applyFill="1" applyBorder="1" applyAlignment="1">
      <alignment vertical="center" wrapText="1"/>
    </xf>
    <xf numFmtId="0" fontId="1" fillId="0" borderId="34" xfId="0" applyFont="1" applyFill="1" applyBorder="1" applyAlignment="1">
      <alignment horizontal="center" vertical="center" wrapText="1"/>
    </xf>
    <xf numFmtId="0" fontId="1" fillId="0" borderId="34" xfId="0" applyFont="1" applyFill="1" applyBorder="1" applyAlignment="1">
      <alignment horizontal="center" vertical="center" wrapText="1"/>
    </xf>
    <xf numFmtId="0" fontId="1" fillId="0" borderId="34" xfId="0" applyFont="1" applyFill="1" applyBorder="1" applyAlignment="1">
      <alignment horizontal="center" vertical="center"/>
    </xf>
    <xf numFmtId="0" fontId="4" fillId="0" borderId="34" xfId="1" applyFont="1" applyFill="1" applyBorder="1" applyAlignment="1">
      <alignment horizontal="center" vertical="center" wrapText="1"/>
    </xf>
    <xf numFmtId="0" fontId="1" fillId="0" borderId="35" xfId="0" applyFont="1" applyFill="1" applyBorder="1" applyAlignment="1">
      <alignment horizontal="center" vertical="center" wrapText="1"/>
    </xf>
    <xf numFmtId="0" fontId="1" fillId="0" borderId="36" xfId="0" applyFont="1" applyFill="1" applyBorder="1" applyAlignment="1">
      <alignment horizontal="center" vertical="center"/>
    </xf>
    <xf numFmtId="0" fontId="1" fillId="0" borderId="37" xfId="0" applyFont="1" applyFill="1" applyBorder="1"/>
    <xf numFmtId="0" fontId="1" fillId="0" borderId="37" xfId="0" applyFont="1" applyFill="1" applyBorder="1" applyAlignment="1">
      <alignment horizontal="center"/>
    </xf>
    <xf numFmtId="0" fontId="1" fillId="0" borderId="37" xfId="0" applyFont="1" applyFill="1" applyBorder="1" applyAlignment="1">
      <alignment horizontal="center" vertical="center"/>
    </xf>
    <xf numFmtId="0" fontId="1" fillId="0" borderId="38" xfId="0" applyFont="1" applyFill="1" applyBorder="1" applyAlignment="1">
      <alignment horizontal="center"/>
    </xf>
    <xf numFmtId="0" fontId="3" fillId="3" borderId="7" xfId="0" applyFont="1" applyFill="1" applyBorder="1" applyAlignment="1">
      <alignment vertical="center" wrapText="1"/>
    </xf>
    <xf numFmtId="0" fontId="1" fillId="0" borderId="39" xfId="0" applyFont="1" applyFill="1" applyBorder="1" applyAlignment="1">
      <alignment vertical="center"/>
    </xf>
    <xf numFmtId="0" fontId="16" fillId="0" borderId="40" xfId="0" applyFont="1" applyFill="1" applyBorder="1" applyAlignment="1">
      <alignment vertical="center" wrapText="1"/>
    </xf>
    <xf numFmtId="0" fontId="16" fillId="0" borderId="40" xfId="0" applyFont="1" applyFill="1" applyBorder="1" applyAlignment="1">
      <alignment vertical="center"/>
    </xf>
    <xf numFmtId="0" fontId="16" fillId="0" borderId="41" xfId="0" applyFont="1" applyFill="1" applyBorder="1" applyAlignment="1">
      <alignment vertical="center" wrapText="1"/>
    </xf>
    <xf numFmtId="0" fontId="1" fillId="0" borderId="42" xfId="0" applyFont="1" applyFill="1" applyBorder="1" applyAlignment="1">
      <alignment horizontal="center" vertical="center"/>
    </xf>
    <xf numFmtId="0" fontId="1" fillId="0" borderId="43" xfId="0" applyFont="1" applyFill="1" applyBorder="1" applyAlignment="1">
      <alignment horizontal="center" vertical="center"/>
    </xf>
    <xf numFmtId="0" fontId="1" fillId="0" borderId="44" xfId="0" applyFont="1" applyFill="1" applyBorder="1" applyAlignment="1">
      <alignment horizontal="center" vertical="center"/>
    </xf>
    <xf numFmtId="0" fontId="7" fillId="0" borderId="43" xfId="0" applyFont="1" applyFill="1" applyBorder="1" applyAlignment="1">
      <alignment horizontal="center" vertical="center"/>
    </xf>
    <xf numFmtId="0" fontId="3" fillId="3" borderId="7" xfId="0" applyFont="1" applyFill="1" applyBorder="1" applyAlignment="1">
      <alignment horizontal="center" vertical="center" wrapText="1"/>
    </xf>
    <xf numFmtId="0" fontId="1" fillId="0" borderId="39" xfId="0" applyFont="1" applyFill="1" applyBorder="1" applyAlignment="1">
      <alignment horizontal="center" vertical="center"/>
    </xf>
    <xf numFmtId="0" fontId="1" fillId="0" borderId="40" xfId="0" applyFont="1" applyFill="1" applyBorder="1" applyAlignment="1">
      <alignment horizontal="center" vertical="center" wrapText="1"/>
    </xf>
    <xf numFmtId="0" fontId="1" fillId="0" borderId="41" xfId="0" applyFont="1" applyFill="1" applyBorder="1" applyAlignment="1">
      <alignment horizontal="center" vertical="center" wrapText="1"/>
    </xf>
    <xf numFmtId="0" fontId="7" fillId="0" borderId="38" xfId="0" applyFont="1" applyFill="1" applyBorder="1" applyAlignment="1">
      <alignment horizontal="center" vertical="center"/>
    </xf>
    <xf numFmtId="0" fontId="1" fillId="0" borderId="31" xfId="0" applyFont="1" applyFill="1" applyBorder="1" applyAlignment="1">
      <alignment horizontal="center" vertical="center" wrapText="1"/>
    </xf>
    <xf numFmtId="0" fontId="7" fillId="0" borderId="32" xfId="0" applyFont="1" applyFill="1" applyBorder="1" applyAlignment="1">
      <alignment horizontal="center" vertical="center" wrapText="1"/>
    </xf>
    <xf numFmtId="0" fontId="8" fillId="0" borderId="32" xfId="0" applyFont="1" applyFill="1" applyBorder="1" applyAlignment="1">
      <alignment horizontal="center" vertical="center" wrapText="1"/>
    </xf>
    <xf numFmtId="0" fontId="1" fillId="0" borderId="33" xfId="0" applyFont="1" applyFill="1" applyBorder="1" applyAlignment="1">
      <alignment horizontal="center" vertical="center" wrapText="1"/>
    </xf>
    <xf numFmtId="0" fontId="7" fillId="0" borderId="35" xfId="0" applyFont="1" applyFill="1" applyBorder="1" applyAlignment="1">
      <alignment horizontal="center" vertical="center" wrapText="1"/>
    </xf>
    <xf numFmtId="0" fontId="1" fillId="0" borderId="38" xfId="0" applyFont="1" applyFill="1" applyBorder="1" applyAlignment="1">
      <alignment horizontal="center" vertical="center"/>
    </xf>
    <xf numFmtId="0" fontId="1" fillId="0" borderId="32" xfId="0" applyFont="1" applyFill="1" applyBorder="1" applyAlignment="1">
      <alignment horizontal="center" vertical="center"/>
    </xf>
    <xf numFmtId="0" fontId="8" fillId="11" borderId="31" xfId="0" applyFont="1" applyFill="1" applyBorder="1" applyAlignment="1">
      <alignment horizontal="center" vertical="center"/>
    </xf>
    <xf numFmtId="0" fontId="8" fillId="11" borderId="32" xfId="0" applyFont="1" applyFill="1" applyBorder="1" applyAlignment="1">
      <alignment horizontal="center" vertical="center"/>
    </xf>
    <xf numFmtId="0" fontId="1" fillId="11" borderId="31" xfId="0" applyFont="1" applyFill="1" applyBorder="1" applyAlignment="1">
      <alignment horizontal="center" vertical="center"/>
    </xf>
    <xf numFmtId="0" fontId="1" fillId="11" borderId="32" xfId="0" applyFont="1" applyFill="1" applyBorder="1" applyAlignment="1">
      <alignment horizontal="center" vertical="center"/>
    </xf>
    <xf numFmtId="0" fontId="6" fillId="11" borderId="31" xfId="0" applyFont="1" applyFill="1" applyBorder="1" applyAlignment="1">
      <alignment horizontal="center" vertical="center"/>
    </xf>
    <xf numFmtId="0" fontId="6" fillId="17" borderId="32" xfId="0" applyFont="1" applyFill="1" applyBorder="1" applyAlignment="1">
      <alignment horizontal="center" vertical="center"/>
    </xf>
    <xf numFmtId="0" fontId="1" fillId="0" borderId="35" xfId="0" applyFont="1" applyFill="1" applyBorder="1" applyAlignment="1">
      <alignment horizontal="center" vertical="center"/>
    </xf>
    <xf numFmtId="0" fontId="1" fillId="0" borderId="45" xfId="0" applyFont="1" applyFill="1" applyBorder="1" applyAlignment="1">
      <alignment horizontal="center" vertical="center"/>
    </xf>
    <xf numFmtId="0" fontId="1" fillId="0" borderId="46" xfId="0" applyFont="1" applyFill="1" applyBorder="1" applyAlignment="1">
      <alignment horizontal="center" vertical="center"/>
    </xf>
    <xf numFmtId="0" fontId="6" fillId="0" borderId="31" xfId="3" applyFont="1" applyFill="1" applyBorder="1" applyAlignment="1">
      <alignment horizontal="center" vertical="center"/>
    </xf>
    <xf numFmtId="0" fontId="6" fillId="0" borderId="30" xfId="3" applyFont="1" applyFill="1" applyBorder="1" applyAlignment="1">
      <alignment horizontal="center" vertical="center"/>
    </xf>
    <xf numFmtId="0" fontId="6" fillId="10" borderId="30" xfId="3" applyFont="1" applyFill="1" applyBorder="1" applyAlignment="1">
      <alignment horizontal="center" vertical="center"/>
    </xf>
    <xf numFmtId="0" fontId="6" fillId="0" borderId="32" xfId="3" applyFont="1" applyFill="1" applyBorder="1" applyAlignment="1">
      <alignment horizontal="center" vertical="center"/>
    </xf>
    <xf numFmtId="0" fontId="1" fillId="5" borderId="30" xfId="0" applyFont="1" applyFill="1" applyBorder="1" applyAlignment="1">
      <alignment horizontal="center" vertical="center"/>
    </xf>
    <xf numFmtId="0" fontId="1" fillId="9" borderId="30" xfId="0" applyFont="1" applyFill="1" applyBorder="1" applyAlignment="1">
      <alignment horizontal="center" vertical="center"/>
    </xf>
    <xf numFmtId="0" fontId="1" fillId="12" borderId="32" xfId="0" applyFont="1" applyFill="1" applyBorder="1" applyAlignment="1">
      <alignment horizontal="center" vertical="center"/>
    </xf>
    <xf numFmtId="0" fontId="12" fillId="0" borderId="31" xfId="2" applyFont="1" applyFill="1" applyBorder="1" applyAlignment="1">
      <alignment horizontal="center" vertical="center"/>
    </xf>
    <xf numFmtId="0" fontId="12" fillId="0" borderId="30" xfId="2" applyFont="1" applyFill="1" applyBorder="1" applyAlignment="1">
      <alignment horizontal="center" vertical="center"/>
    </xf>
    <xf numFmtId="0" fontId="12" fillId="0" borderId="32" xfId="2" applyFont="1" applyFill="1" applyBorder="1" applyAlignment="1">
      <alignment horizontal="center" vertical="center"/>
    </xf>
    <xf numFmtId="0" fontId="7" fillId="0" borderId="30"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7" fillId="0" borderId="34" xfId="0" applyFont="1" applyFill="1" applyBorder="1" applyAlignment="1">
      <alignment horizontal="center" vertical="center" wrapText="1"/>
    </xf>
    <xf numFmtId="0" fontId="1" fillId="0" borderId="10" xfId="0" applyFont="1" applyFill="1" applyBorder="1" applyAlignment="1">
      <alignment horizontal="left" vertical="center"/>
    </xf>
    <xf numFmtId="0" fontId="22" fillId="0" borderId="0" xfId="0" applyFont="1" applyFill="1" applyBorder="1"/>
    <xf numFmtId="0" fontId="22" fillId="0" borderId="0" xfId="0" applyFont="1" applyFill="1" applyBorder="1" applyAlignment="1"/>
    <xf numFmtId="0" fontId="22" fillId="0" borderId="0" xfId="0" applyFont="1" applyFill="1" applyBorder="1" applyAlignment="1">
      <alignment horizontal="center"/>
    </xf>
    <xf numFmtId="0" fontId="22" fillId="15" borderId="0" xfId="0" applyFont="1" applyFill="1" applyBorder="1"/>
    <xf numFmtId="0" fontId="22" fillId="14" borderId="0" xfId="0" applyFont="1" applyFill="1" applyBorder="1"/>
    <xf numFmtId="0" fontId="22" fillId="16" borderId="0" xfId="0" applyFont="1" applyFill="1" applyBorder="1"/>
    <xf numFmtId="0" fontId="22" fillId="0" borderId="0" xfId="0" applyFont="1" applyFill="1" applyBorder="1" applyAlignment="1">
      <alignment horizontal="left"/>
    </xf>
    <xf numFmtId="0" fontId="25" fillId="0" borderId="0" xfId="0" applyFont="1" applyFill="1" applyBorder="1" applyAlignment="1">
      <alignment horizontal="center"/>
    </xf>
    <xf numFmtId="0" fontId="22" fillId="0" borderId="0" xfId="0" applyFont="1" applyFill="1" applyBorder="1" applyAlignment="1">
      <alignment horizontal="center" vertical="center"/>
    </xf>
    <xf numFmtId="14" fontId="22" fillId="0" borderId="0" xfId="0" applyNumberFormat="1" applyFont="1" applyFill="1" applyBorder="1" applyAlignment="1">
      <alignment horizontal="right" vertical="center"/>
    </xf>
    <xf numFmtId="14" fontId="22" fillId="0" borderId="0" xfId="0" applyNumberFormat="1" applyFont="1" applyFill="1" applyBorder="1" applyAlignment="1">
      <alignment horizontal="center" vertical="center"/>
    </xf>
    <xf numFmtId="0" fontId="26" fillId="0" borderId="0" xfId="0" applyFont="1" applyFill="1" applyBorder="1" applyAlignment="1">
      <alignment horizontal="center" vertical="center"/>
    </xf>
    <xf numFmtId="0" fontId="3" fillId="3" borderId="47" xfId="0" applyFont="1" applyFill="1" applyBorder="1" applyAlignment="1">
      <alignment horizontal="center" vertical="center" wrapText="1"/>
    </xf>
    <xf numFmtId="0" fontId="3" fillId="3" borderId="48" xfId="0" applyFont="1" applyFill="1" applyBorder="1" applyAlignment="1">
      <alignment horizontal="center" vertical="center" wrapText="1"/>
    </xf>
    <xf numFmtId="0" fontId="3" fillId="3" borderId="49" xfId="0" applyFont="1" applyFill="1" applyBorder="1" applyAlignment="1">
      <alignment horizontal="center" vertical="center" wrapText="1"/>
    </xf>
    <xf numFmtId="0" fontId="8" fillId="3" borderId="48" xfId="0" applyFont="1" applyFill="1" applyBorder="1" applyAlignment="1">
      <alignment horizontal="center" vertical="center" wrapText="1"/>
    </xf>
    <xf numFmtId="0" fontId="8" fillId="3" borderId="49" xfId="0" applyFont="1" applyFill="1" applyBorder="1" applyAlignment="1">
      <alignment horizontal="center" vertical="center" wrapText="1"/>
    </xf>
    <xf numFmtId="0" fontId="3" fillId="3" borderId="47" xfId="0" applyFont="1" applyFill="1" applyBorder="1" applyAlignment="1">
      <alignment horizontal="center" vertical="center"/>
    </xf>
    <xf numFmtId="0" fontId="3" fillId="3" borderId="48" xfId="0" applyFont="1" applyFill="1" applyBorder="1" applyAlignment="1">
      <alignment vertical="center"/>
    </xf>
    <xf numFmtId="0" fontId="3" fillId="3" borderId="48" xfId="0" applyFont="1" applyFill="1" applyBorder="1" applyAlignment="1">
      <alignment horizontal="center" vertical="center"/>
    </xf>
    <xf numFmtId="0" fontId="3" fillId="3" borderId="50" xfId="0" applyFont="1" applyFill="1" applyBorder="1" applyAlignment="1">
      <alignment horizontal="center" vertical="center" wrapText="1"/>
    </xf>
    <xf numFmtId="0" fontId="1" fillId="0" borderId="51" xfId="0" applyFont="1" applyFill="1" applyBorder="1" applyAlignment="1">
      <alignment horizontal="center" vertical="center"/>
    </xf>
    <xf numFmtId="0" fontId="1" fillId="0" borderId="52" xfId="0" applyFont="1" applyFill="1" applyBorder="1" applyAlignment="1">
      <alignment horizontal="center" vertical="center"/>
    </xf>
    <xf numFmtId="0" fontId="1" fillId="0" borderId="53" xfId="0" applyFont="1" applyFill="1" applyBorder="1" applyAlignment="1">
      <alignment horizontal="center" vertical="center"/>
    </xf>
    <xf numFmtId="0" fontId="1" fillId="0" borderId="40" xfId="0" applyFont="1" applyFill="1" applyBorder="1" applyAlignment="1">
      <alignment horizontal="center" vertical="center"/>
    </xf>
    <xf numFmtId="0" fontId="1" fillId="0" borderId="54" xfId="0" applyFont="1" applyFill="1" applyBorder="1" applyAlignment="1">
      <alignment horizontal="center" vertical="center"/>
    </xf>
    <xf numFmtId="0" fontId="3" fillId="0" borderId="7" xfId="0" applyFont="1" applyFill="1" applyBorder="1" applyAlignment="1">
      <alignment horizontal="center" vertical="center"/>
    </xf>
    <xf numFmtId="0" fontId="22" fillId="4" borderId="0" xfId="0" applyFont="1" applyFill="1" applyBorder="1"/>
    <xf numFmtId="0" fontId="25" fillId="0" borderId="0" xfId="0" applyFont="1" applyFill="1" applyBorder="1" applyAlignment="1">
      <alignment horizontal="left"/>
    </xf>
    <xf numFmtId="2" fontId="1" fillId="0" borderId="0" xfId="0" applyNumberFormat="1" applyFont="1" applyFill="1" applyBorder="1" applyAlignment="1">
      <alignment horizontal="left" vertical="center"/>
    </xf>
    <xf numFmtId="0" fontId="1" fillId="0" borderId="0" xfId="0" applyFont="1" applyFill="1" applyBorder="1" applyAlignment="1">
      <alignment horizontal="left" vertical="center"/>
    </xf>
    <xf numFmtId="0" fontId="1" fillId="0" borderId="30" xfId="0" applyFont="1" applyFill="1" applyBorder="1" applyAlignment="1">
      <alignment horizontal="center" vertical="center" wrapText="1"/>
    </xf>
    <xf numFmtId="0" fontId="1" fillId="0" borderId="30" xfId="0" applyFont="1" applyFill="1" applyBorder="1" applyAlignment="1">
      <alignment horizontal="center" vertical="center"/>
    </xf>
    <xf numFmtId="0" fontId="1" fillId="0" borderId="1" xfId="0" applyFont="1" applyFill="1" applyBorder="1" applyAlignment="1">
      <alignment horizontal="left" vertical="center"/>
    </xf>
    <xf numFmtId="0" fontId="1" fillId="0" borderId="10" xfId="0" applyFont="1" applyFill="1" applyBorder="1" applyAlignment="1">
      <alignment horizontal="left" vertical="center"/>
    </xf>
    <xf numFmtId="0" fontId="1" fillId="3" borderId="19" xfId="0" applyFont="1" applyFill="1" applyBorder="1" applyAlignment="1">
      <alignment horizontal="center" vertical="center"/>
    </xf>
    <xf numFmtId="0" fontId="1" fillId="3" borderId="15" xfId="0" applyFont="1" applyFill="1" applyBorder="1" applyAlignment="1">
      <alignment horizontal="center" vertical="center"/>
    </xf>
    <xf numFmtId="0" fontId="1" fillId="3" borderId="20" xfId="0" applyFont="1" applyFill="1" applyBorder="1" applyAlignment="1">
      <alignment horizontal="center" vertical="center"/>
    </xf>
    <xf numFmtId="0" fontId="3" fillId="3" borderId="5"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6" fillId="3" borderId="19" xfId="0" applyFont="1" applyFill="1" applyBorder="1" applyAlignment="1">
      <alignment horizontal="center" vertical="center"/>
    </xf>
    <xf numFmtId="0" fontId="6" fillId="3" borderId="15" xfId="0" applyFont="1" applyFill="1" applyBorder="1" applyAlignment="1">
      <alignment horizontal="center" vertical="center"/>
    </xf>
    <xf numFmtId="0" fontId="6" fillId="3" borderId="20" xfId="0" applyFont="1" applyFill="1" applyBorder="1" applyAlignment="1">
      <alignment horizontal="center" vertical="center"/>
    </xf>
    <xf numFmtId="0" fontId="1" fillId="3" borderId="19" xfId="0" applyFont="1" applyFill="1" applyBorder="1" applyAlignment="1">
      <alignment horizontal="center" vertical="center" wrapText="1"/>
    </xf>
    <xf numFmtId="0" fontId="1" fillId="3" borderId="15" xfId="0" applyFont="1" applyFill="1" applyBorder="1" applyAlignment="1">
      <alignment horizontal="center" vertical="center" wrapText="1"/>
    </xf>
    <xf numFmtId="0" fontId="1" fillId="3" borderId="20" xfId="0" applyFont="1" applyFill="1" applyBorder="1" applyAlignment="1">
      <alignment horizontal="center" vertical="center" wrapText="1"/>
    </xf>
    <xf numFmtId="0" fontId="1" fillId="17" borderId="19" xfId="0" applyFont="1" applyFill="1" applyBorder="1" applyAlignment="1">
      <alignment horizontal="center"/>
    </xf>
    <xf numFmtId="0" fontId="1" fillId="17" borderId="15" xfId="0" applyFont="1" applyFill="1" applyBorder="1" applyAlignment="1">
      <alignment horizontal="center"/>
    </xf>
    <xf numFmtId="0" fontId="1" fillId="17" borderId="20" xfId="0" applyFont="1" applyFill="1" applyBorder="1" applyAlignment="1">
      <alignment horizontal="center"/>
    </xf>
    <xf numFmtId="0" fontId="1" fillId="17" borderId="19" xfId="0" applyFont="1" applyFill="1" applyBorder="1" applyAlignment="1">
      <alignment horizontal="center" vertical="center"/>
    </xf>
    <xf numFmtId="0" fontId="1" fillId="17" borderId="15" xfId="0" applyFont="1" applyFill="1" applyBorder="1" applyAlignment="1">
      <alignment horizontal="center" vertical="center"/>
    </xf>
    <xf numFmtId="0" fontId="1" fillId="17" borderId="20" xfId="0" applyFont="1" applyFill="1" applyBorder="1" applyAlignment="1">
      <alignment horizontal="center" vertical="center"/>
    </xf>
    <xf numFmtId="0" fontId="1" fillId="0" borderId="34" xfId="0" applyFont="1" applyFill="1" applyBorder="1" applyAlignment="1">
      <alignment horizontal="center" vertical="center" wrapText="1"/>
    </xf>
    <xf numFmtId="0" fontId="1" fillId="0" borderId="34" xfId="0" applyFont="1" applyFill="1" applyBorder="1" applyAlignment="1">
      <alignment horizontal="center" vertical="center"/>
    </xf>
    <xf numFmtId="0" fontId="2" fillId="0" borderId="0" xfId="1" applyFont="1" applyBorder="1" applyAlignment="1">
      <alignment horizontal="center" vertical="center" wrapText="1"/>
    </xf>
    <xf numFmtId="0" fontId="2" fillId="0" borderId="17" xfId="1" applyFont="1" applyBorder="1" applyAlignment="1">
      <alignment horizontal="center" vertical="center" wrapText="1"/>
    </xf>
    <xf numFmtId="0" fontId="3" fillId="0" borderId="19" xfId="0" applyFont="1" applyBorder="1" applyAlignment="1">
      <alignment horizontal="center" vertical="center"/>
    </xf>
    <xf numFmtId="0" fontId="3" fillId="0" borderId="15" xfId="0" applyFont="1" applyBorder="1" applyAlignment="1">
      <alignment horizontal="center" vertical="center"/>
    </xf>
    <xf numFmtId="0" fontId="3" fillId="0" borderId="20" xfId="0" applyFont="1" applyBorder="1" applyAlignment="1">
      <alignment horizontal="center" vertical="center"/>
    </xf>
    <xf numFmtId="0" fontId="3" fillId="0" borderId="0" xfId="0" applyFont="1" applyBorder="1" applyAlignment="1">
      <alignment horizontal="center" vertical="center"/>
    </xf>
    <xf numFmtId="0" fontId="1" fillId="0" borderId="19" xfId="0" applyFont="1" applyBorder="1" applyAlignment="1">
      <alignment horizontal="left"/>
    </xf>
    <xf numFmtId="0" fontId="1" fillId="0" borderId="15" xfId="0" applyFont="1" applyBorder="1" applyAlignment="1">
      <alignment horizontal="left"/>
    </xf>
    <xf numFmtId="0" fontId="1" fillId="0" borderId="20" xfId="0" applyFont="1" applyBorder="1" applyAlignment="1">
      <alignment horizontal="left"/>
    </xf>
    <xf numFmtId="0" fontId="9" fillId="0" borderId="23" xfId="0" applyFont="1" applyBorder="1" applyAlignment="1">
      <alignment vertical="center" wrapText="1"/>
    </xf>
    <xf numFmtId="0" fontId="4" fillId="0" borderId="0" xfId="1" applyFont="1" applyFill="1" applyBorder="1" applyAlignment="1">
      <alignment horizontal="center" vertical="center" wrapText="1"/>
    </xf>
    <xf numFmtId="0" fontId="1" fillId="0" borderId="23" xfId="0" applyFont="1" applyFill="1" applyBorder="1" applyAlignment="1">
      <alignment vertical="center" wrapText="1"/>
    </xf>
    <xf numFmtId="0" fontId="4" fillId="4" borderId="0" xfId="1" applyFont="1" applyFill="1" applyBorder="1" applyAlignment="1">
      <alignment horizontal="center" vertical="center" wrapText="1"/>
    </xf>
    <xf numFmtId="0" fontId="1" fillId="4" borderId="23" xfId="0" applyFont="1" applyFill="1" applyBorder="1" applyAlignment="1">
      <alignment vertical="center" wrapText="1"/>
    </xf>
    <xf numFmtId="0" fontId="4" fillId="0" borderId="17" xfId="1" applyFont="1" applyFill="1" applyBorder="1" applyAlignment="1">
      <alignment horizontal="center" vertical="center" wrapText="1"/>
    </xf>
    <xf numFmtId="0" fontId="2" fillId="0" borderId="0" xfId="1" applyFont="1" applyFill="1" applyBorder="1" applyAlignment="1">
      <alignment horizontal="center" vertical="center" wrapText="1"/>
    </xf>
    <xf numFmtId="0" fontId="2" fillId="4" borderId="0" xfId="1" applyFont="1" applyFill="1" applyBorder="1" applyAlignment="1">
      <alignment horizontal="center" vertical="center" wrapText="1"/>
    </xf>
    <xf numFmtId="0" fontId="9" fillId="0" borderId="0" xfId="0" applyFont="1" applyAlignment="1">
      <alignment vertical="center" wrapText="1"/>
    </xf>
    <xf numFmtId="0" fontId="4" fillId="0" borderId="0" xfId="1" applyFont="1" applyAlignment="1">
      <alignment vertical="center" wrapText="1"/>
    </xf>
    <xf numFmtId="0" fontId="9" fillId="0" borderId="0" xfId="0" applyFont="1" applyAlignment="1">
      <alignment horizontal="right" vertical="center" wrapText="1"/>
    </xf>
    <xf numFmtId="0" fontId="9" fillId="7" borderId="0" xfId="0" applyFont="1" applyFill="1" applyAlignment="1">
      <alignment vertical="center" wrapText="1"/>
    </xf>
  </cellXfs>
  <cellStyles count="5">
    <cellStyle name="Gut" xfId="3" builtinId="26"/>
    <cellStyle name="Link" xfId="1" builtinId="8"/>
    <cellStyle name="Prozent" xfId="4" builtinId="5"/>
    <cellStyle name="Schlecht" xfId="2" builtinId="27"/>
    <cellStyle name="Standard" xfId="0" builtinId="0"/>
  </cellStyles>
  <dxfs count="12">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E6D7F0"/>
        </patternFill>
      </fill>
    </dxf>
    <dxf>
      <fill>
        <patternFill>
          <bgColor rgb="FFFFCCCC"/>
        </patternFill>
      </fill>
    </dxf>
    <dxf>
      <fill>
        <patternFill>
          <bgColor rgb="FFFFCC99"/>
        </patternFill>
      </fill>
    </dxf>
    <dxf>
      <fill>
        <patternFill>
          <bgColor rgb="FFE6D7F0"/>
        </patternFill>
      </fill>
    </dxf>
    <dxf>
      <fill>
        <patternFill>
          <bgColor rgb="FFFFCCCC"/>
        </patternFill>
      </fill>
    </dxf>
    <dxf>
      <fill>
        <patternFill>
          <bgColor rgb="FFFFCC99"/>
        </patternFill>
      </fill>
    </dxf>
    <dxf>
      <fill>
        <patternFill>
          <bgColor rgb="FFFFFFCC"/>
        </patternFill>
      </fill>
    </dxf>
    <dxf>
      <fill>
        <patternFill>
          <bgColor rgb="FFFFFFCC"/>
        </patternFill>
      </fill>
    </dxf>
    <dxf>
      <fill>
        <patternFill>
          <fgColor theme="7" tint="0.79985961485641044"/>
          <bgColor theme="6" tint="0.79998168889431442"/>
        </patternFill>
      </fill>
    </dxf>
  </dxfs>
  <tableStyles count="0" defaultTableStyle="TableStyleMedium2" defaultPivotStyle="PivotStyleLight16"/>
  <colors>
    <mruColors>
      <color rgb="FFFFFFCC"/>
      <color rgb="FFFFCCCC"/>
      <color rgb="FFE6D7F0"/>
      <color rgb="FFCC99FF"/>
      <color rgb="FFFFCC99"/>
      <color rgb="FFFF9966"/>
      <color rgb="FFFFCC66"/>
      <color rgb="FFE6D5F3"/>
      <color rgb="FFFFC1C1"/>
      <color rgb="FFFFD5D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dibt.de/de/service/zulassungsdownload/detail/Z-620-2007" TargetMode="External"/><Relationship Id="rId21" Type="http://schemas.openxmlformats.org/officeDocument/2006/relationships/hyperlink" Target="https://www.dibt.de/de/service/zulassungsdownload/detail/Z-620-2266" TargetMode="External"/><Relationship Id="rId42" Type="http://schemas.openxmlformats.org/officeDocument/2006/relationships/hyperlink" Target="https://www.dibt.de/de/service/zulassungsdownload/detail/Z-620-2199" TargetMode="External"/><Relationship Id="rId47" Type="http://schemas.openxmlformats.org/officeDocument/2006/relationships/hyperlink" Target="https://www.dibt.de/de/service/zulassungsdownload/detail/Z-620-2182" TargetMode="External"/><Relationship Id="rId63" Type="http://schemas.openxmlformats.org/officeDocument/2006/relationships/hyperlink" Target="https://www.dibt.de/de/service/zulassungsdownload/detail/Z-620-2145" TargetMode="External"/><Relationship Id="rId68" Type="http://schemas.openxmlformats.org/officeDocument/2006/relationships/hyperlink" Target="https://www.dibt.de/de/service/zulassungsdownload/detail/Z-620-2131" TargetMode="External"/><Relationship Id="rId84" Type="http://schemas.openxmlformats.org/officeDocument/2006/relationships/hyperlink" Target="https://www.dibt.de/de/service/zulassungsdownload/detail/Z-620-2076" TargetMode="External"/><Relationship Id="rId89" Type="http://schemas.openxmlformats.org/officeDocument/2006/relationships/hyperlink" Target="https://www.dibt.de/de/service/zulassungsdownload/detail/Z-620-2070" TargetMode="External"/><Relationship Id="rId112" Type="http://schemas.openxmlformats.org/officeDocument/2006/relationships/hyperlink" Target="https://www.dibt.de/de/service/zulassungsdownload/detail/Z-620-2016" TargetMode="External"/><Relationship Id="rId133" Type="http://schemas.openxmlformats.org/officeDocument/2006/relationships/hyperlink" Target="https://www.dibt.de/de/service/zulassungsdownload/detail/Z-620-1974" TargetMode="External"/><Relationship Id="rId138" Type="http://schemas.openxmlformats.org/officeDocument/2006/relationships/hyperlink" Target="https://www.dibt.de/de/service/zulassungsdownload/detail/Z-620-1965" TargetMode="External"/><Relationship Id="rId154" Type="http://schemas.openxmlformats.org/officeDocument/2006/relationships/hyperlink" Target="https://www.dibt.de/de/service/zulassungsdownload/detail/Z-620-1936" TargetMode="External"/><Relationship Id="rId159" Type="http://schemas.openxmlformats.org/officeDocument/2006/relationships/hyperlink" Target="https://www.dibt.de/de/service/zulassungsdownload/detail/Z-620-1929" TargetMode="External"/><Relationship Id="rId175" Type="http://schemas.openxmlformats.org/officeDocument/2006/relationships/hyperlink" Target="https://www.dibt.de/de/service/zulassungsdownload/detail/Z-620-1879" TargetMode="External"/><Relationship Id="rId170" Type="http://schemas.openxmlformats.org/officeDocument/2006/relationships/hyperlink" Target="https://www.dibt.de/de/service/zulassungsdownload/detail/Z-620-1897" TargetMode="External"/><Relationship Id="rId191" Type="http://schemas.openxmlformats.org/officeDocument/2006/relationships/hyperlink" Target="https://www.dibt.de/de/service/zulassungsdownload/detail/Z-620-1991" TargetMode="External"/><Relationship Id="rId16" Type="http://schemas.openxmlformats.org/officeDocument/2006/relationships/hyperlink" Target="https://www.dibt.de/de/service/zulassungsdownload/detail/Z-620-2278" TargetMode="External"/><Relationship Id="rId107" Type="http://schemas.openxmlformats.org/officeDocument/2006/relationships/hyperlink" Target="https://www.dibt.de/de/service/zulassungsdownload/detail/Z-620-2026" TargetMode="External"/><Relationship Id="rId11" Type="http://schemas.openxmlformats.org/officeDocument/2006/relationships/hyperlink" Target="https://www.dibt.de/de/service/zulassungsdownload/detail/Z-620-2327" TargetMode="External"/><Relationship Id="rId32" Type="http://schemas.openxmlformats.org/officeDocument/2006/relationships/hyperlink" Target="https://www.dibt.de/de/service/zulassungsdownload/detail/Z-620-2234" TargetMode="External"/><Relationship Id="rId37" Type="http://schemas.openxmlformats.org/officeDocument/2006/relationships/hyperlink" Target="https://www.dibt.de/de/service/zulassungsdownload/detail/Z-620-2218" TargetMode="External"/><Relationship Id="rId53" Type="http://schemas.openxmlformats.org/officeDocument/2006/relationships/hyperlink" Target="https://www.dibt.de/de/service/zulassungsdownload/detail/Z-620-2172" TargetMode="External"/><Relationship Id="rId58" Type="http://schemas.openxmlformats.org/officeDocument/2006/relationships/hyperlink" Target="https://www.dibt.de/de/service/zulassungsdownload/detail/Z-620-2157" TargetMode="External"/><Relationship Id="rId74" Type="http://schemas.openxmlformats.org/officeDocument/2006/relationships/hyperlink" Target="https://www.dibt.de/de/service/zulassungsdownload/detail/Z-620-2099" TargetMode="External"/><Relationship Id="rId79" Type="http://schemas.openxmlformats.org/officeDocument/2006/relationships/hyperlink" Target="https://www.dibt.de/de/service/zulassungsdownload/detail/Z-620-2088" TargetMode="External"/><Relationship Id="rId102" Type="http://schemas.openxmlformats.org/officeDocument/2006/relationships/hyperlink" Target="https://www.dibt.de/de/service/zulassungsdownload/detail/Z-620-2040" TargetMode="External"/><Relationship Id="rId123" Type="http://schemas.openxmlformats.org/officeDocument/2006/relationships/hyperlink" Target="https://www.dibt.de/de/service/zulassungsdownload/detail/Z-620-1989" TargetMode="External"/><Relationship Id="rId128" Type="http://schemas.openxmlformats.org/officeDocument/2006/relationships/hyperlink" Target="https://www.dibt.de/de/service/zulassungsdownload/detail/Z-620-1983" TargetMode="External"/><Relationship Id="rId144" Type="http://schemas.openxmlformats.org/officeDocument/2006/relationships/hyperlink" Target="https://www.dibt.de/de/service/zulassungsdownload/detail/Z-620-1955" TargetMode="External"/><Relationship Id="rId149" Type="http://schemas.openxmlformats.org/officeDocument/2006/relationships/hyperlink" Target="https://www.dibt.de/de/service/zulassungsdownload/detail/Z-620-1946" TargetMode="External"/><Relationship Id="rId5" Type="http://schemas.openxmlformats.org/officeDocument/2006/relationships/hyperlink" Target="https://www.dibt.de/de/service/zulassungsdownload/detail/Z-620-2397" TargetMode="External"/><Relationship Id="rId90" Type="http://schemas.openxmlformats.org/officeDocument/2006/relationships/hyperlink" Target="https://www.dibt.de/de/service/zulassungsdownload/detail/Z-620-2068" TargetMode="External"/><Relationship Id="rId95" Type="http://schemas.openxmlformats.org/officeDocument/2006/relationships/hyperlink" Target="https://www.dibt.de/de/service/zulassungsdownload/detail/Z-620-2057" TargetMode="External"/><Relationship Id="rId160" Type="http://schemas.openxmlformats.org/officeDocument/2006/relationships/hyperlink" Target="https://www.dibt.de/de/service/zulassungsdownload/detail/Z-620-1923" TargetMode="External"/><Relationship Id="rId165" Type="http://schemas.openxmlformats.org/officeDocument/2006/relationships/hyperlink" Target="https://www.dibt.de/de/service/zulassungsdownload/detail/Z-620-1916" TargetMode="External"/><Relationship Id="rId181" Type="http://schemas.openxmlformats.org/officeDocument/2006/relationships/hyperlink" Target="https://www.dibt.de/de/service/zulassungsdownload/detail/Z-620-1858" TargetMode="External"/><Relationship Id="rId186" Type="http://schemas.openxmlformats.org/officeDocument/2006/relationships/hyperlink" Target="https://www.dibt.de/de/service/zulassungsdownload/detail/Z-620-1842" TargetMode="External"/><Relationship Id="rId22" Type="http://schemas.openxmlformats.org/officeDocument/2006/relationships/hyperlink" Target="https://www.dibt.de/de/service/zulassungsdownload/detail/Z-620-2262" TargetMode="External"/><Relationship Id="rId27" Type="http://schemas.openxmlformats.org/officeDocument/2006/relationships/hyperlink" Target="https://www.dibt.de/de/service/zulassungsdownload/detail/Z-620-2249" TargetMode="External"/><Relationship Id="rId43" Type="http://schemas.openxmlformats.org/officeDocument/2006/relationships/hyperlink" Target="https://www.dibt.de/de/service/zulassungsdownload/detail/Z-620-2198" TargetMode="External"/><Relationship Id="rId48" Type="http://schemas.openxmlformats.org/officeDocument/2006/relationships/hyperlink" Target="https://www.dibt.de/de/service/zulassungsdownload/detail/Z-620-2181" TargetMode="External"/><Relationship Id="rId64" Type="http://schemas.openxmlformats.org/officeDocument/2006/relationships/hyperlink" Target="https://www.dibt.de/de/service/zulassungsdownload/detail/Z-620-2144" TargetMode="External"/><Relationship Id="rId69" Type="http://schemas.openxmlformats.org/officeDocument/2006/relationships/hyperlink" Target="https://www.dibt.de/de/service/zulassungsdownload/detail/Z-620-2120" TargetMode="External"/><Relationship Id="rId113" Type="http://schemas.openxmlformats.org/officeDocument/2006/relationships/hyperlink" Target="https://www.dibt.de/de/service/zulassungsdownload/detail/Z-620-2015" TargetMode="External"/><Relationship Id="rId118" Type="http://schemas.openxmlformats.org/officeDocument/2006/relationships/hyperlink" Target="https://www.dibt.de/de/service/zulassungsdownload/detail/Z-620-2004" TargetMode="External"/><Relationship Id="rId134" Type="http://schemas.openxmlformats.org/officeDocument/2006/relationships/hyperlink" Target="https://www.dibt.de/de/service/zulassungsdownload/detail/Z-620-1973" TargetMode="External"/><Relationship Id="rId139" Type="http://schemas.openxmlformats.org/officeDocument/2006/relationships/hyperlink" Target="https://www.dibt.de/de/service/zulassungsdownload/detail/Z-620-1963" TargetMode="External"/><Relationship Id="rId80" Type="http://schemas.openxmlformats.org/officeDocument/2006/relationships/hyperlink" Target="https://www.dibt.de/de/service/zulassungsdownload/detail/Z-620-2085" TargetMode="External"/><Relationship Id="rId85" Type="http://schemas.openxmlformats.org/officeDocument/2006/relationships/hyperlink" Target="https://www.dibt.de/de/service/zulassungsdownload/detail/Z-620-2074" TargetMode="External"/><Relationship Id="rId150" Type="http://schemas.openxmlformats.org/officeDocument/2006/relationships/hyperlink" Target="https://www.dibt.de/de/service/zulassungsdownload/detail/Z-620-1943" TargetMode="External"/><Relationship Id="rId155" Type="http://schemas.openxmlformats.org/officeDocument/2006/relationships/hyperlink" Target="https://www.dibt.de/de/service/zulassungsdownload/detail/Z-620-1935" TargetMode="External"/><Relationship Id="rId171" Type="http://schemas.openxmlformats.org/officeDocument/2006/relationships/hyperlink" Target="https://www.dibt.de/de/service/zulassungsdownload/detail/Z-620-1892" TargetMode="External"/><Relationship Id="rId176" Type="http://schemas.openxmlformats.org/officeDocument/2006/relationships/hyperlink" Target="https://www.dibt.de/de/service/zulassungsdownload/detail/Z-620-1878" TargetMode="External"/><Relationship Id="rId192" Type="http://schemas.openxmlformats.org/officeDocument/2006/relationships/hyperlink" Target="https://www.dibt.de/de/service/zulassungsdownload/detail/Z-620-1949" TargetMode="External"/><Relationship Id="rId12" Type="http://schemas.openxmlformats.org/officeDocument/2006/relationships/hyperlink" Target="https://www.dibt.de/de/service/zulassungsdownload/detail/Z-620-2326" TargetMode="External"/><Relationship Id="rId17" Type="http://schemas.openxmlformats.org/officeDocument/2006/relationships/hyperlink" Target="https://www.dibt.de/de/service/zulassungsdownload/detail/Z-620-2277" TargetMode="External"/><Relationship Id="rId33" Type="http://schemas.openxmlformats.org/officeDocument/2006/relationships/hyperlink" Target="https://www.dibt.de/de/service/zulassungsdownload/detail/Z-620-2223" TargetMode="External"/><Relationship Id="rId38" Type="http://schemas.openxmlformats.org/officeDocument/2006/relationships/hyperlink" Target="https://www.dibt.de/de/service/zulassungsdownload/detail/Z-620-2214" TargetMode="External"/><Relationship Id="rId59" Type="http://schemas.openxmlformats.org/officeDocument/2006/relationships/hyperlink" Target="https://www.dibt.de/de/service/zulassungsdownload/detail/Z-620-2154" TargetMode="External"/><Relationship Id="rId103" Type="http://schemas.openxmlformats.org/officeDocument/2006/relationships/hyperlink" Target="https://www.dibt.de/de/service/zulassungsdownload/detail/Z-620-2038" TargetMode="External"/><Relationship Id="rId108" Type="http://schemas.openxmlformats.org/officeDocument/2006/relationships/hyperlink" Target="https://www.dibt.de/de/service/zulassungsdownload/detail/Z-620-2024" TargetMode="External"/><Relationship Id="rId124" Type="http://schemas.openxmlformats.org/officeDocument/2006/relationships/hyperlink" Target="https://www.dibt.de/de/service/zulassungsdownload/detail/Z-620-1988" TargetMode="External"/><Relationship Id="rId129" Type="http://schemas.openxmlformats.org/officeDocument/2006/relationships/hyperlink" Target="https://www.dibt.de/de/service/zulassungsdownload/detail/Z-620-1980" TargetMode="External"/><Relationship Id="rId54" Type="http://schemas.openxmlformats.org/officeDocument/2006/relationships/hyperlink" Target="https://www.dibt.de/de/service/zulassungsdownload/detail/Z-620-2170" TargetMode="External"/><Relationship Id="rId70" Type="http://schemas.openxmlformats.org/officeDocument/2006/relationships/hyperlink" Target="https://www.dibt.de/de/service/zulassungsdownload/detail/Z-620-2114" TargetMode="External"/><Relationship Id="rId75" Type="http://schemas.openxmlformats.org/officeDocument/2006/relationships/hyperlink" Target="https://www.dibt.de/de/service/zulassungsdownload/detail/Z-620-2097" TargetMode="External"/><Relationship Id="rId91" Type="http://schemas.openxmlformats.org/officeDocument/2006/relationships/hyperlink" Target="https://www.dibt.de/de/service/zulassungsdownload/detail/Z-620-2063" TargetMode="External"/><Relationship Id="rId96" Type="http://schemas.openxmlformats.org/officeDocument/2006/relationships/hyperlink" Target="https://www.dibt.de/de/service/zulassungsdownload/detail/Z-620-2056" TargetMode="External"/><Relationship Id="rId140" Type="http://schemas.openxmlformats.org/officeDocument/2006/relationships/hyperlink" Target="https://www.dibt.de/de/service/zulassungsdownload/detail/Z-620-1962" TargetMode="External"/><Relationship Id="rId145" Type="http://schemas.openxmlformats.org/officeDocument/2006/relationships/hyperlink" Target="https://www.dibt.de/de/service/zulassungsdownload/detail/Z-620-1953" TargetMode="External"/><Relationship Id="rId161" Type="http://schemas.openxmlformats.org/officeDocument/2006/relationships/hyperlink" Target="https://www.dibt.de/de/service/zulassungsdownload/detail/Z-620-1920" TargetMode="External"/><Relationship Id="rId166" Type="http://schemas.openxmlformats.org/officeDocument/2006/relationships/hyperlink" Target="https://www.dibt.de/de/service/zulassungsdownload/detail/Z-620-1912" TargetMode="External"/><Relationship Id="rId182" Type="http://schemas.openxmlformats.org/officeDocument/2006/relationships/hyperlink" Target="https://www.dibt.de/de/service/zulassungsdownload/detail/Z-620-1853" TargetMode="External"/><Relationship Id="rId187" Type="http://schemas.openxmlformats.org/officeDocument/2006/relationships/hyperlink" Target="https://www.dibt.de/de/service/zulassungsdownload/detail/Z-620-1840" TargetMode="External"/><Relationship Id="rId1" Type="http://schemas.openxmlformats.org/officeDocument/2006/relationships/printerSettings" Target="../printerSettings/printerSettings1.bin"/><Relationship Id="rId6" Type="http://schemas.openxmlformats.org/officeDocument/2006/relationships/hyperlink" Target="https://www.dibt.de/de/service/zulassungsdownload/detail/Z-620-2378" TargetMode="External"/><Relationship Id="rId23" Type="http://schemas.openxmlformats.org/officeDocument/2006/relationships/hyperlink" Target="https://www.dibt.de/de/service/zulassungsdownload/detail/Z-620-2253" TargetMode="External"/><Relationship Id="rId28" Type="http://schemas.openxmlformats.org/officeDocument/2006/relationships/hyperlink" Target="https://www.dibt.de/de/service/zulassungsdownload/detail/Z-620-2245" TargetMode="External"/><Relationship Id="rId49" Type="http://schemas.openxmlformats.org/officeDocument/2006/relationships/hyperlink" Target="https://www.dibt.de/de/service/zulassungsdownload/detail/Z-620-2179" TargetMode="External"/><Relationship Id="rId114" Type="http://schemas.openxmlformats.org/officeDocument/2006/relationships/hyperlink" Target="https://www.dibt.de/de/service/zulassungsdownload/detail/Z-620-2014" TargetMode="External"/><Relationship Id="rId119" Type="http://schemas.openxmlformats.org/officeDocument/2006/relationships/hyperlink" Target="https://www.dibt.de/de/service/zulassungsdownload/detail/Z-620-2001" TargetMode="External"/><Relationship Id="rId44" Type="http://schemas.openxmlformats.org/officeDocument/2006/relationships/hyperlink" Target="https://www.dibt.de/de/service/zulassungsdownload/detail/Z-620-2197" TargetMode="External"/><Relationship Id="rId60" Type="http://schemas.openxmlformats.org/officeDocument/2006/relationships/hyperlink" Target="https://www.dibt.de/de/service/zulassungsdownload/detail/Z-620-2151" TargetMode="External"/><Relationship Id="rId65" Type="http://schemas.openxmlformats.org/officeDocument/2006/relationships/hyperlink" Target="https://www.dibt.de/de/service/zulassungsdownload/detail/Z-620-2140" TargetMode="External"/><Relationship Id="rId81" Type="http://schemas.openxmlformats.org/officeDocument/2006/relationships/hyperlink" Target="https://www.dibt.de/de/service/zulassungsdownload/detail/Z-620-2082" TargetMode="External"/><Relationship Id="rId86" Type="http://schemas.openxmlformats.org/officeDocument/2006/relationships/hyperlink" Target="https://www.dibt.de/de/service/zulassungsdownload/detail/Z-620-2073" TargetMode="External"/><Relationship Id="rId130" Type="http://schemas.openxmlformats.org/officeDocument/2006/relationships/hyperlink" Target="https://www.dibt.de/de/service/zulassungsdownload/detail/Z-620-1978" TargetMode="External"/><Relationship Id="rId135" Type="http://schemas.openxmlformats.org/officeDocument/2006/relationships/hyperlink" Target="https://www.dibt.de/de/service/zulassungsdownload/detail/Z-620-1971" TargetMode="External"/><Relationship Id="rId151" Type="http://schemas.openxmlformats.org/officeDocument/2006/relationships/hyperlink" Target="https://www.dibt.de/de/service/zulassungsdownload/detail/Z-620-1942" TargetMode="External"/><Relationship Id="rId156" Type="http://schemas.openxmlformats.org/officeDocument/2006/relationships/hyperlink" Target="https://www.dibt.de/de/service/zulassungsdownload/detail/Z-620-1934" TargetMode="External"/><Relationship Id="rId177" Type="http://schemas.openxmlformats.org/officeDocument/2006/relationships/hyperlink" Target="https://www.dibt.de/de/service/zulassungsdownload/detail/Z-620-1877" TargetMode="External"/><Relationship Id="rId172" Type="http://schemas.openxmlformats.org/officeDocument/2006/relationships/hyperlink" Target="https://www.dibt.de/de/service/zulassungsdownload/detail/Z-620-1888" TargetMode="External"/><Relationship Id="rId193" Type="http://schemas.openxmlformats.org/officeDocument/2006/relationships/printerSettings" Target="../printerSettings/printerSettings2.bin"/><Relationship Id="rId13" Type="http://schemas.openxmlformats.org/officeDocument/2006/relationships/hyperlink" Target="https://www.dibt.de/de/service/zulassungsdownload/detail/Z-620-2315" TargetMode="External"/><Relationship Id="rId18" Type="http://schemas.openxmlformats.org/officeDocument/2006/relationships/hyperlink" Target="https://www.dibt.de/de/service/zulassungsdownload/detail/Z-620-2275" TargetMode="External"/><Relationship Id="rId39" Type="http://schemas.openxmlformats.org/officeDocument/2006/relationships/hyperlink" Target="https://www.dibt.de/de/service/zulassungsdownload/detail/Z-620-2208" TargetMode="External"/><Relationship Id="rId109" Type="http://schemas.openxmlformats.org/officeDocument/2006/relationships/hyperlink" Target="https://www.dibt.de/de/service/zulassungsdownload/detail/Z-620-2023" TargetMode="External"/><Relationship Id="rId34" Type="http://schemas.openxmlformats.org/officeDocument/2006/relationships/hyperlink" Target="https://www.dibt.de/de/service/zulassungsdownload/detail/Z-620-2221" TargetMode="External"/><Relationship Id="rId50" Type="http://schemas.openxmlformats.org/officeDocument/2006/relationships/hyperlink" Target="https://www.dibt.de/de/service/zulassungsdownload/detail/Z-620-2177" TargetMode="External"/><Relationship Id="rId55" Type="http://schemas.openxmlformats.org/officeDocument/2006/relationships/hyperlink" Target="https://www.dibt.de/de/service/zulassungsdownload/detail/Z-620-2163" TargetMode="External"/><Relationship Id="rId76" Type="http://schemas.openxmlformats.org/officeDocument/2006/relationships/hyperlink" Target="https://www.dibt.de/de/service/zulassungsdownload/detail/Z-620-2095" TargetMode="External"/><Relationship Id="rId97" Type="http://schemas.openxmlformats.org/officeDocument/2006/relationships/hyperlink" Target="https://www.dibt.de/de/service/zulassungsdownload/detail/Z-620-2055" TargetMode="External"/><Relationship Id="rId104" Type="http://schemas.openxmlformats.org/officeDocument/2006/relationships/hyperlink" Target="https://www.dibt.de/de/service/zulassungsdownload/detail/Z-620-2036" TargetMode="External"/><Relationship Id="rId120" Type="http://schemas.openxmlformats.org/officeDocument/2006/relationships/hyperlink" Target="https://www.dibt.de/de/service/zulassungsdownload/detail/Z-620-2000" TargetMode="External"/><Relationship Id="rId125" Type="http://schemas.openxmlformats.org/officeDocument/2006/relationships/hyperlink" Target="https://www.dibt.de/de/service/zulassungsdownload/detail/Z-620-1987" TargetMode="External"/><Relationship Id="rId141" Type="http://schemas.openxmlformats.org/officeDocument/2006/relationships/hyperlink" Target="https://www.dibt.de/de/service/zulassungsdownload/detail/Z-620-1961" TargetMode="External"/><Relationship Id="rId146" Type="http://schemas.openxmlformats.org/officeDocument/2006/relationships/hyperlink" Target="https://www.dibt.de/de/service/zulassungsdownload/detail/Z-620-1952" TargetMode="External"/><Relationship Id="rId167" Type="http://schemas.openxmlformats.org/officeDocument/2006/relationships/hyperlink" Target="https://www.dibt.de/de/service/zulassungsdownload/detail/Z-620-1910" TargetMode="External"/><Relationship Id="rId188" Type="http://schemas.openxmlformats.org/officeDocument/2006/relationships/hyperlink" Target="https://www.dibt.de/de/service/zulassungsdownload/detail/Z-620-1839" TargetMode="External"/><Relationship Id="rId7" Type="http://schemas.openxmlformats.org/officeDocument/2006/relationships/hyperlink" Target="https://www.dibt.de/de/service/zulassungsdownload/detail/Z-620-2353" TargetMode="External"/><Relationship Id="rId71" Type="http://schemas.openxmlformats.org/officeDocument/2006/relationships/hyperlink" Target="https://www.dibt.de/de/service/zulassungsdownload/detail/Z-620-2107" TargetMode="External"/><Relationship Id="rId92" Type="http://schemas.openxmlformats.org/officeDocument/2006/relationships/hyperlink" Target="https://www.dibt.de/de/service/zulassungsdownload/detail/Z-620-2062" TargetMode="External"/><Relationship Id="rId162" Type="http://schemas.openxmlformats.org/officeDocument/2006/relationships/hyperlink" Target="https://www.dibt.de/de/service/zulassungsdownload/detail/Z-620-1919" TargetMode="External"/><Relationship Id="rId183" Type="http://schemas.openxmlformats.org/officeDocument/2006/relationships/hyperlink" Target="https://www.dibt.de/de/service/zulassungsdownload/detail/Z-620-1852" TargetMode="External"/><Relationship Id="rId2" Type="http://schemas.openxmlformats.org/officeDocument/2006/relationships/hyperlink" Target="https://www.dibt.de/de/service/zulassungsdownload/detail/Z-620-1937" TargetMode="External"/><Relationship Id="rId29" Type="http://schemas.openxmlformats.org/officeDocument/2006/relationships/hyperlink" Target="https://www.dibt.de/de/service/zulassungsdownload/detail/Z-620-2240" TargetMode="External"/><Relationship Id="rId24" Type="http://schemas.openxmlformats.org/officeDocument/2006/relationships/hyperlink" Target="https://www.dibt.de/de/service/zulassungsdownload/detail/Z-620-2252" TargetMode="External"/><Relationship Id="rId40" Type="http://schemas.openxmlformats.org/officeDocument/2006/relationships/hyperlink" Target="https://www.dibt.de/de/service/zulassungsdownload/detail/Z-620-2205" TargetMode="External"/><Relationship Id="rId45" Type="http://schemas.openxmlformats.org/officeDocument/2006/relationships/hyperlink" Target="https://www.dibt.de/de/service/zulassungsdownload/detail/Z-620-2191" TargetMode="External"/><Relationship Id="rId66" Type="http://schemas.openxmlformats.org/officeDocument/2006/relationships/hyperlink" Target="https://www.dibt.de/de/service/zulassungsdownload/detail/Z-620-2135" TargetMode="External"/><Relationship Id="rId87" Type="http://schemas.openxmlformats.org/officeDocument/2006/relationships/hyperlink" Target="https://www.dibt.de/de/service/zulassungsdownload/detail/Z-620-2072" TargetMode="External"/><Relationship Id="rId110" Type="http://schemas.openxmlformats.org/officeDocument/2006/relationships/hyperlink" Target="https://www.dibt.de/de/service/zulassungsdownload/detail/Z-620-2020" TargetMode="External"/><Relationship Id="rId115" Type="http://schemas.openxmlformats.org/officeDocument/2006/relationships/hyperlink" Target="https://www.dibt.de/de/service/zulassungsdownload/detail/Z-620-2013" TargetMode="External"/><Relationship Id="rId131" Type="http://schemas.openxmlformats.org/officeDocument/2006/relationships/hyperlink" Target="https://www.dibt.de/de/service/zulassungsdownload/detail/Z-620-1977" TargetMode="External"/><Relationship Id="rId136" Type="http://schemas.openxmlformats.org/officeDocument/2006/relationships/hyperlink" Target="https://www.dibt.de/de/service/zulassungsdownload/detail/Z-620-1969" TargetMode="External"/><Relationship Id="rId157" Type="http://schemas.openxmlformats.org/officeDocument/2006/relationships/hyperlink" Target="https://www.dibt.de/de/service/zulassungsdownload/detail/Z-620-1933" TargetMode="External"/><Relationship Id="rId178" Type="http://schemas.openxmlformats.org/officeDocument/2006/relationships/hyperlink" Target="https://www.dibt.de/de/service/zulassungsdownload/detail/Z-620-1876" TargetMode="External"/><Relationship Id="rId61" Type="http://schemas.openxmlformats.org/officeDocument/2006/relationships/hyperlink" Target="https://www.dibt.de/de/service/zulassungsdownload/detail/Z-620-2148" TargetMode="External"/><Relationship Id="rId82" Type="http://schemas.openxmlformats.org/officeDocument/2006/relationships/hyperlink" Target="https://www.dibt.de/de/service/zulassungsdownload/detail/Z-620-2081" TargetMode="External"/><Relationship Id="rId152" Type="http://schemas.openxmlformats.org/officeDocument/2006/relationships/hyperlink" Target="https://www.dibt.de/de/service/zulassungsdownload/detail/Z-620-1941" TargetMode="External"/><Relationship Id="rId173" Type="http://schemas.openxmlformats.org/officeDocument/2006/relationships/hyperlink" Target="https://www.dibt.de/de/service/zulassungsdownload/detail/Z-620-1881" TargetMode="External"/><Relationship Id="rId19" Type="http://schemas.openxmlformats.org/officeDocument/2006/relationships/hyperlink" Target="https://www.dibt.de/de/service/zulassungsdownload/detail/Z-620-2274" TargetMode="External"/><Relationship Id="rId14" Type="http://schemas.openxmlformats.org/officeDocument/2006/relationships/hyperlink" Target="https://www.dibt.de/de/service/zulassungsdownload/detail/Z-620-2284" TargetMode="External"/><Relationship Id="rId30" Type="http://schemas.openxmlformats.org/officeDocument/2006/relationships/hyperlink" Target="https://www.dibt.de/de/service/zulassungsdownload/detail/Z-620-2238" TargetMode="External"/><Relationship Id="rId35" Type="http://schemas.openxmlformats.org/officeDocument/2006/relationships/hyperlink" Target="https://www.dibt.de/de/service/zulassungsdownload/detail/Z-620-2220" TargetMode="External"/><Relationship Id="rId56" Type="http://schemas.openxmlformats.org/officeDocument/2006/relationships/hyperlink" Target="https://www.dibt.de/de/service/zulassungsdownload/detail/Z-620-2161" TargetMode="External"/><Relationship Id="rId77" Type="http://schemas.openxmlformats.org/officeDocument/2006/relationships/hyperlink" Target="https://www.dibt.de/de/service/zulassungsdownload/detail/Z-620-2091" TargetMode="External"/><Relationship Id="rId100" Type="http://schemas.openxmlformats.org/officeDocument/2006/relationships/hyperlink" Target="https://www.dibt.de/de/service/zulassungsdownload/detail/Z-620-2048" TargetMode="External"/><Relationship Id="rId105" Type="http://schemas.openxmlformats.org/officeDocument/2006/relationships/hyperlink" Target="https://www.dibt.de/de/service/zulassungsdownload/detail/Z-620-2034" TargetMode="External"/><Relationship Id="rId126" Type="http://schemas.openxmlformats.org/officeDocument/2006/relationships/hyperlink" Target="https://www.dibt.de/de/service/zulassungsdownload/detail/Z-620-1985" TargetMode="External"/><Relationship Id="rId147" Type="http://schemas.openxmlformats.org/officeDocument/2006/relationships/hyperlink" Target="https://www.dibt.de/de/service/zulassungsdownload/detail/Z-620-1950" TargetMode="External"/><Relationship Id="rId168" Type="http://schemas.openxmlformats.org/officeDocument/2006/relationships/hyperlink" Target="https://www.dibt.de/de/service/zulassungsdownload/detail/Z-620-1899" TargetMode="External"/><Relationship Id="rId8" Type="http://schemas.openxmlformats.org/officeDocument/2006/relationships/hyperlink" Target="https://www.dibt.de/de/service/zulassungsdownload/detail/Z-620-2335" TargetMode="External"/><Relationship Id="rId51" Type="http://schemas.openxmlformats.org/officeDocument/2006/relationships/hyperlink" Target="https://www.dibt.de/de/service/zulassungsdownload/detail/Z-620-2176" TargetMode="External"/><Relationship Id="rId72" Type="http://schemas.openxmlformats.org/officeDocument/2006/relationships/hyperlink" Target="https://www.dibt.de/de/service/zulassungsdownload/detail/Z-620-2106" TargetMode="External"/><Relationship Id="rId93" Type="http://schemas.openxmlformats.org/officeDocument/2006/relationships/hyperlink" Target="https://www.dibt.de/de/service/zulassungsdownload/detail/Z-620-2061" TargetMode="External"/><Relationship Id="rId98" Type="http://schemas.openxmlformats.org/officeDocument/2006/relationships/hyperlink" Target="https://www.dibt.de/de/service/zulassungsdownload/detail/Z-620-2050" TargetMode="External"/><Relationship Id="rId121" Type="http://schemas.openxmlformats.org/officeDocument/2006/relationships/hyperlink" Target="https://www.dibt.de/de/service/zulassungsdownload/detail/Z-620-1999" TargetMode="External"/><Relationship Id="rId142" Type="http://schemas.openxmlformats.org/officeDocument/2006/relationships/hyperlink" Target="https://www.dibt.de/de/service/zulassungsdownload/detail/Z-620-1958" TargetMode="External"/><Relationship Id="rId163" Type="http://schemas.openxmlformats.org/officeDocument/2006/relationships/hyperlink" Target="https://www.dibt.de/de/service/zulassungsdownload/detail/Z-620-1918" TargetMode="External"/><Relationship Id="rId184" Type="http://schemas.openxmlformats.org/officeDocument/2006/relationships/hyperlink" Target="https://www.dibt.de/de/service/zulassungsdownload/detail/Z-620-1846" TargetMode="External"/><Relationship Id="rId189" Type="http://schemas.openxmlformats.org/officeDocument/2006/relationships/hyperlink" Target="https://www.dibt.de/de/service/zulassungsdownload/detail/Z-620-1838" TargetMode="External"/><Relationship Id="rId3" Type="http://schemas.openxmlformats.org/officeDocument/2006/relationships/hyperlink" Target="https://www.dibt.de/de/service/zulassungsdownload/detail/Z-620-1909" TargetMode="External"/><Relationship Id="rId25" Type="http://schemas.openxmlformats.org/officeDocument/2006/relationships/hyperlink" Target="https://www.dibt.de/de/service/zulassungsdownload/detail/Z-620-2251" TargetMode="External"/><Relationship Id="rId46" Type="http://schemas.openxmlformats.org/officeDocument/2006/relationships/hyperlink" Target="https://www.dibt.de/de/service/zulassungsdownload/detail/Z-620-2184" TargetMode="External"/><Relationship Id="rId67" Type="http://schemas.openxmlformats.org/officeDocument/2006/relationships/hyperlink" Target="https://www.dibt.de/de/service/zulassungsdownload/detail/Z-620-2134" TargetMode="External"/><Relationship Id="rId116" Type="http://schemas.openxmlformats.org/officeDocument/2006/relationships/hyperlink" Target="https://www.dibt.de/de/service/zulassungsdownload/detail/Z-620-2010" TargetMode="External"/><Relationship Id="rId137" Type="http://schemas.openxmlformats.org/officeDocument/2006/relationships/hyperlink" Target="https://www.dibt.de/de/service/zulassungsdownload/detail/Z-620-1966" TargetMode="External"/><Relationship Id="rId158" Type="http://schemas.openxmlformats.org/officeDocument/2006/relationships/hyperlink" Target="https://www.dibt.de/de/service/zulassungsdownload/detail/Z-620-1931" TargetMode="External"/><Relationship Id="rId20" Type="http://schemas.openxmlformats.org/officeDocument/2006/relationships/hyperlink" Target="https://www.dibt.de/de/service/zulassungsdownload/detail/Z-620-2272" TargetMode="External"/><Relationship Id="rId41" Type="http://schemas.openxmlformats.org/officeDocument/2006/relationships/hyperlink" Target="https://www.dibt.de/de/service/zulassungsdownload/detail/Z-620-2203" TargetMode="External"/><Relationship Id="rId62" Type="http://schemas.openxmlformats.org/officeDocument/2006/relationships/hyperlink" Target="https://www.dibt.de/de/service/zulassungsdownload/detail/Z-620-2146" TargetMode="External"/><Relationship Id="rId83" Type="http://schemas.openxmlformats.org/officeDocument/2006/relationships/hyperlink" Target="https://www.dibt.de/de/service/zulassungsdownload/detail/Z-620-2077" TargetMode="External"/><Relationship Id="rId88" Type="http://schemas.openxmlformats.org/officeDocument/2006/relationships/hyperlink" Target="https://www.dibt.de/de/service/zulassungsdownload/detail/Z-620-2071" TargetMode="External"/><Relationship Id="rId111" Type="http://schemas.openxmlformats.org/officeDocument/2006/relationships/hyperlink" Target="https://www.dibt.de/de/service/zulassungsdownload/detail/Z-620-2019" TargetMode="External"/><Relationship Id="rId132" Type="http://schemas.openxmlformats.org/officeDocument/2006/relationships/hyperlink" Target="https://www.dibt.de/de/service/zulassungsdownload/detail/Z-620-1975" TargetMode="External"/><Relationship Id="rId153" Type="http://schemas.openxmlformats.org/officeDocument/2006/relationships/hyperlink" Target="https://www.dibt.de/de/service/zulassungsdownload/detail/Z-620-1940" TargetMode="External"/><Relationship Id="rId174" Type="http://schemas.openxmlformats.org/officeDocument/2006/relationships/hyperlink" Target="https://www.dibt.de/de/service/zulassungsdownload/detail/Z-620-1880" TargetMode="External"/><Relationship Id="rId179" Type="http://schemas.openxmlformats.org/officeDocument/2006/relationships/hyperlink" Target="https://www.dibt.de/de/service/zulassungsdownload/detail/Z-620-1875" TargetMode="External"/><Relationship Id="rId190" Type="http://schemas.openxmlformats.org/officeDocument/2006/relationships/hyperlink" Target="https://www.dibt.de/de/service/zulassungsdownload/detail/Z-620-1836" TargetMode="External"/><Relationship Id="rId15" Type="http://schemas.openxmlformats.org/officeDocument/2006/relationships/hyperlink" Target="https://www.dibt.de/de/service/zulassungsdownload/detail/Z-620-2283" TargetMode="External"/><Relationship Id="rId36" Type="http://schemas.openxmlformats.org/officeDocument/2006/relationships/hyperlink" Target="https://www.dibt.de/de/service/zulassungsdownload/detail/Z-620-2219" TargetMode="External"/><Relationship Id="rId57" Type="http://schemas.openxmlformats.org/officeDocument/2006/relationships/hyperlink" Target="https://www.dibt.de/de/service/zulassungsdownload/detail/Z-620-2160" TargetMode="External"/><Relationship Id="rId106" Type="http://schemas.openxmlformats.org/officeDocument/2006/relationships/hyperlink" Target="https://www.dibt.de/de/service/zulassungsdownload/detail/Z-620-2030" TargetMode="External"/><Relationship Id="rId127" Type="http://schemas.openxmlformats.org/officeDocument/2006/relationships/hyperlink" Target="https://www.dibt.de/de/service/zulassungsdownload/detail/Z-620-1984" TargetMode="External"/><Relationship Id="rId10" Type="http://schemas.openxmlformats.org/officeDocument/2006/relationships/hyperlink" Target="https://www.dibt.de/de/service/zulassungsdownload/detail/Z-620-2329" TargetMode="External"/><Relationship Id="rId31" Type="http://schemas.openxmlformats.org/officeDocument/2006/relationships/hyperlink" Target="https://www.dibt.de/de/service/zulassungsdownload/detail/Z-620-2235" TargetMode="External"/><Relationship Id="rId52" Type="http://schemas.openxmlformats.org/officeDocument/2006/relationships/hyperlink" Target="https://www.dibt.de/de/service/zulassungsdownload/detail/Z-620-2175" TargetMode="External"/><Relationship Id="rId73" Type="http://schemas.openxmlformats.org/officeDocument/2006/relationships/hyperlink" Target="https://www.dibt.de/de/service/zulassungsdownload/detail/Z-620-2100" TargetMode="External"/><Relationship Id="rId78" Type="http://schemas.openxmlformats.org/officeDocument/2006/relationships/hyperlink" Target="https://www.dibt.de/de/service/zulassungsdownload/detail/Z-620-2090" TargetMode="External"/><Relationship Id="rId94" Type="http://schemas.openxmlformats.org/officeDocument/2006/relationships/hyperlink" Target="https://www.dibt.de/de/service/zulassungsdownload/detail/Z-620-2058" TargetMode="External"/><Relationship Id="rId99" Type="http://schemas.openxmlformats.org/officeDocument/2006/relationships/hyperlink" Target="https://www.dibt.de/de/service/zulassungsdownload/detail/Z-620-2049" TargetMode="External"/><Relationship Id="rId101" Type="http://schemas.openxmlformats.org/officeDocument/2006/relationships/hyperlink" Target="https://www.dibt.de/de/service/zulassungsdownload/detail/Z-620-2047" TargetMode="External"/><Relationship Id="rId122" Type="http://schemas.openxmlformats.org/officeDocument/2006/relationships/hyperlink" Target="https://www.dibt.de/de/service/zulassungsdownload/detail/Z-620-1997" TargetMode="External"/><Relationship Id="rId143" Type="http://schemas.openxmlformats.org/officeDocument/2006/relationships/hyperlink" Target="https://www.dibt.de/de/service/zulassungsdownload/detail/Z-620-1956" TargetMode="External"/><Relationship Id="rId148" Type="http://schemas.openxmlformats.org/officeDocument/2006/relationships/hyperlink" Target="https://www.dibt.de/de/service/zulassungsdownload/detail/Z-620-1947" TargetMode="External"/><Relationship Id="rId164" Type="http://schemas.openxmlformats.org/officeDocument/2006/relationships/hyperlink" Target="https://www.dibt.de/de/service/zulassungsdownload/detail/Z-620-1917" TargetMode="External"/><Relationship Id="rId169" Type="http://schemas.openxmlformats.org/officeDocument/2006/relationships/hyperlink" Target="https://www.dibt.de/de/service/zulassungsdownload/detail/Z-620-1898" TargetMode="External"/><Relationship Id="rId185" Type="http://schemas.openxmlformats.org/officeDocument/2006/relationships/hyperlink" Target="https://www.dibt.de/de/service/zulassungsdownload/detail/Z-620-1845" TargetMode="External"/><Relationship Id="rId4" Type="http://schemas.openxmlformats.org/officeDocument/2006/relationships/hyperlink" Target="https://www.dibt.de/de/service/zulassungsdownload/detail/Z-620-2510" TargetMode="External"/><Relationship Id="rId9" Type="http://schemas.openxmlformats.org/officeDocument/2006/relationships/hyperlink" Target="https://www.dibt.de/de/service/zulassungsdownload/detail/Z-620-2330" TargetMode="External"/><Relationship Id="rId180" Type="http://schemas.openxmlformats.org/officeDocument/2006/relationships/hyperlink" Target="https://www.dibt.de/de/service/zulassungsdownload/detail/Z-620-1873" TargetMode="External"/><Relationship Id="rId26" Type="http://schemas.openxmlformats.org/officeDocument/2006/relationships/hyperlink" Target="https://www.dibt.de/de/service/zulassungsdownload/detail/Z-620-2250" TargetMode="External"/></Relationships>
</file>

<file path=xl/worksheets/_rels/sheet2.xml.rels><?xml version="1.0" encoding="UTF-8" standalone="yes"?>
<Relationships xmlns="http://schemas.openxmlformats.org/package/2006/relationships"><Relationship Id="rId117" Type="http://schemas.openxmlformats.org/officeDocument/2006/relationships/hyperlink" Target="https://www.dibt.de/de/service/zulassungsdownload/detail/Z-620-2082" TargetMode="External"/><Relationship Id="rId299" Type="http://schemas.openxmlformats.org/officeDocument/2006/relationships/hyperlink" Target="https://www.dibt.de/de/service/zulassungsdownload/detail/Z-620-2062" TargetMode="External"/><Relationship Id="rId21" Type="http://schemas.openxmlformats.org/officeDocument/2006/relationships/hyperlink" Target="https://www.dibt.de/de/service/zulassungsdownload/detail/Z-620-1897" TargetMode="External"/><Relationship Id="rId63" Type="http://schemas.openxmlformats.org/officeDocument/2006/relationships/hyperlink" Target="https://www.dibt.de/de/service/zulassungsdownload/detail/Z-620-1977" TargetMode="External"/><Relationship Id="rId159" Type="http://schemas.openxmlformats.org/officeDocument/2006/relationships/hyperlink" Target="https://www.dibt.de/de/service/zulassungsdownload/detail/Z-620-2208" TargetMode="External"/><Relationship Id="rId324" Type="http://schemas.openxmlformats.org/officeDocument/2006/relationships/hyperlink" Target="https://www.dibt.de/de/service/zulassungsdownload/detail/Z-620-2134" TargetMode="External"/><Relationship Id="rId366" Type="http://schemas.openxmlformats.org/officeDocument/2006/relationships/hyperlink" Target="https://www.dibt.de/de/service/zulassungsdownload/detail/Z-620-2251" TargetMode="External"/><Relationship Id="rId531" Type="http://schemas.openxmlformats.org/officeDocument/2006/relationships/hyperlink" Target="https://www.dibt.de/de/service/zulassungsdownload/detail/Z-620-2172" TargetMode="External"/><Relationship Id="rId573" Type="http://schemas.openxmlformats.org/officeDocument/2006/relationships/hyperlink" Target="https://www.dibt.de/de/service/zulassungsdownload/detail/Z-620-2327" TargetMode="External"/><Relationship Id="rId170" Type="http://schemas.openxmlformats.org/officeDocument/2006/relationships/hyperlink" Target="https://www.dibt.de/de/service/zulassungsdownload/detail/Z-620-2245" TargetMode="External"/><Relationship Id="rId226" Type="http://schemas.openxmlformats.org/officeDocument/2006/relationships/hyperlink" Target="https://www.dibt.de/de/service/zulassungsdownload/detail/Z-620-1923" TargetMode="External"/><Relationship Id="rId433" Type="http://schemas.openxmlformats.org/officeDocument/2006/relationships/hyperlink" Target="https://www.dibt.de/de/service/zulassungsdownload/detail/Z-620-1947" TargetMode="External"/><Relationship Id="rId268" Type="http://schemas.openxmlformats.org/officeDocument/2006/relationships/hyperlink" Target="https://www.dibt.de/de/service/zulassungsdownload/detail/Z-620-1991" TargetMode="External"/><Relationship Id="rId475" Type="http://schemas.openxmlformats.org/officeDocument/2006/relationships/hyperlink" Target="https://www.dibt.de/de/service/zulassungsdownload/detail/Z-620-2023" TargetMode="External"/><Relationship Id="rId32" Type="http://schemas.openxmlformats.org/officeDocument/2006/relationships/hyperlink" Target="https://www.dibt.de/de/service/zulassungsdownload/detail/Z-620-1924" TargetMode="External"/><Relationship Id="rId74" Type="http://schemas.openxmlformats.org/officeDocument/2006/relationships/hyperlink" Target="https://www.dibt.de/de/service/zulassungsdownload/detail/Z-620-1999" TargetMode="External"/><Relationship Id="rId128" Type="http://schemas.openxmlformats.org/officeDocument/2006/relationships/hyperlink" Target="https://www.dibt.de/de/service/zulassungsdownload/detail/Z-620-2114" TargetMode="External"/><Relationship Id="rId335" Type="http://schemas.openxmlformats.org/officeDocument/2006/relationships/hyperlink" Target="https://www.dibt.de/de/service/zulassungsdownload/detail/Z-620-2161" TargetMode="External"/><Relationship Id="rId377" Type="http://schemas.openxmlformats.org/officeDocument/2006/relationships/hyperlink" Target="https://www.dibt.de/de/service/zulassungsdownload/detail/Z-620-2284" TargetMode="External"/><Relationship Id="rId500" Type="http://schemas.openxmlformats.org/officeDocument/2006/relationships/hyperlink" Target="https://www.dibt.de/de/service/zulassungsdownload/detail/Z-620-2076" TargetMode="External"/><Relationship Id="rId542" Type="http://schemas.openxmlformats.org/officeDocument/2006/relationships/hyperlink" Target="https://www.dibt.de/de/service/zulassungsdownload/detail/Z-620-2199" TargetMode="External"/><Relationship Id="rId5" Type="http://schemas.openxmlformats.org/officeDocument/2006/relationships/hyperlink" Target="https://www.dibt.de/de/service/zulassungsdownload/detail/Z-620-1842" TargetMode="External"/><Relationship Id="rId181" Type="http://schemas.openxmlformats.org/officeDocument/2006/relationships/hyperlink" Target="https://www.dibt.de/de/service/zulassungsdownload/detail/Z-620-2277" TargetMode="External"/><Relationship Id="rId237" Type="http://schemas.openxmlformats.org/officeDocument/2006/relationships/hyperlink" Target="https://www.dibt.de/de/service/zulassungsdownload/detail/Z-620-1942" TargetMode="External"/><Relationship Id="rId402" Type="http://schemas.openxmlformats.org/officeDocument/2006/relationships/hyperlink" Target="https://www.dibt.de/de/service/zulassungsdownload/detail/Z-620-1878" TargetMode="External"/><Relationship Id="rId279" Type="http://schemas.openxmlformats.org/officeDocument/2006/relationships/hyperlink" Target="https://www.dibt.de/de/service/zulassungsdownload/detail/Z-620-2016" TargetMode="External"/><Relationship Id="rId444" Type="http://schemas.openxmlformats.org/officeDocument/2006/relationships/hyperlink" Target="https://www.dibt.de/de/service/zulassungsdownload/detail/Z-620-1965" TargetMode="External"/><Relationship Id="rId486" Type="http://schemas.openxmlformats.org/officeDocument/2006/relationships/hyperlink" Target="https://www.dibt.de/de/service/zulassungsdownload/detail/Z-620-2050" TargetMode="External"/><Relationship Id="rId43" Type="http://schemas.openxmlformats.org/officeDocument/2006/relationships/hyperlink" Target="https://www.dibt.de/de/service/zulassungsdownload/detail/Z-620-1946" TargetMode="External"/><Relationship Id="rId139" Type="http://schemas.openxmlformats.org/officeDocument/2006/relationships/hyperlink" Target="https://www.dibt.de/de/service/zulassungsdownload/detail/Z-620-2154" TargetMode="External"/><Relationship Id="rId290" Type="http://schemas.openxmlformats.org/officeDocument/2006/relationships/hyperlink" Target="https://www.dibt.de/de/service/zulassungsdownload/detail/Z-620-2047" TargetMode="External"/><Relationship Id="rId304" Type="http://schemas.openxmlformats.org/officeDocument/2006/relationships/hyperlink" Target="https://www.dibt.de/de/service/zulassungsdownload/detail/Z-620-2072" TargetMode="External"/><Relationship Id="rId346" Type="http://schemas.openxmlformats.org/officeDocument/2006/relationships/hyperlink" Target="https://www.dibt.de/de/service/zulassungsdownload/detail/Z-620-2191" TargetMode="External"/><Relationship Id="rId388" Type="http://schemas.openxmlformats.org/officeDocument/2006/relationships/hyperlink" Target="https://www.dibt.de/de/service/zulassungsdownload/detail/Z-620-1836" TargetMode="External"/><Relationship Id="rId511" Type="http://schemas.openxmlformats.org/officeDocument/2006/relationships/hyperlink" Target="https://www.dibt.de/de/service/zulassungsdownload/detail/Z-620-2100" TargetMode="External"/><Relationship Id="rId553" Type="http://schemas.openxmlformats.org/officeDocument/2006/relationships/hyperlink" Target="https://www.dibt.de/de/service/zulassungsdownload/detail/Z-620-2235" TargetMode="External"/><Relationship Id="rId85" Type="http://schemas.openxmlformats.org/officeDocument/2006/relationships/hyperlink" Target="https://www.dibt.de/de/service/zulassungsdownload/detail/Z-620-2020" TargetMode="External"/><Relationship Id="rId150" Type="http://schemas.openxmlformats.org/officeDocument/2006/relationships/hyperlink" Target="https://www.dibt.de/de/service/zulassungsdownload/detail/Z-620-2181" TargetMode="External"/><Relationship Id="rId192" Type="http://schemas.openxmlformats.org/officeDocument/2006/relationships/hyperlink" Target="https://www.dibt.de/de/service/zulassungsdownload/detail/Z-620-2378" TargetMode="External"/><Relationship Id="rId206" Type="http://schemas.openxmlformats.org/officeDocument/2006/relationships/hyperlink" Target="https://www.dibt.de/de/service/zulassungsdownload/detail/Z-620-1875" TargetMode="External"/><Relationship Id="rId413" Type="http://schemas.openxmlformats.org/officeDocument/2006/relationships/hyperlink" Target="https://www.dibt.de/de/service/zulassungsdownload/detail/Z-620-1912" TargetMode="External"/><Relationship Id="rId248" Type="http://schemas.openxmlformats.org/officeDocument/2006/relationships/hyperlink" Target="https://www.dibt.de/de/service/zulassungsdownload/detail/Z-620-1961" TargetMode="External"/><Relationship Id="rId455" Type="http://schemas.openxmlformats.org/officeDocument/2006/relationships/hyperlink" Target="https://www.dibt.de/de/service/zulassungsdownload/detail/Z-620-1983" TargetMode="External"/><Relationship Id="rId497" Type="http://schemas.openxmlformats.org/officeDocument/2006/relationships/hyperlink" Target="https://www.dibt.de/de/service/zulassungsdownload/detail/Z-620-2072" TargetMode="External"/><Relationship Id="rId12" Type="http://schemas.openxmlformats.org/officeDocument/2006/relationships/hyperlink" Target="https://www.dibt.de/de/service/zulassungsdownload/detail/Z-620-1875" TargetMode="External"/><Relationship Id="rId108" Type="http://schemas.openxmlformats.org/officeDocument/2006/relationships/hyperlink" Target="https://www.dibt.de/de/service/zulassungsdownload/detail/Z-620-2072" TargetMode="External"/><Relationship Id="rId315" Type="http://schemas.openxmlformats.org/officeDocument/2006/relationships/hyperlink" Target="https://www.dibt.de/de/service/zulassungsdownload/detail/Z-620-2095" TargetMode="External"/><Relationship Id="rId357" Type="http://schemas.openxmlformats.org/officeDocument/2006/relationships/hyperlink" Target="https://www.dibt.de/de/service/zulassungsdownload/detail/Z-620-2221" TargetMode="External"/><Relationship Id="rId522" Type="http://schemas.openxmlformats.org/officeDocument/2006/relationships/hyperlink" Target="https://www.dibt.de/de/service/zulassungsdownload/detail/Z-620-2146" TargetMode="External"/><Relationship Id="rId54" Type="http://schemas.openxmlformats.org/officeDocument/2006/relationships/hyperlink" Target="https://www.dibt.de/de/service/zulassungsdownload/detail/Z-620-1963" TargetMode="External"/><Relationship Id="rId96" Type="http://schemas.openxmlformats.org/officeDocument/2006/relationships/hyperlink" Target="https://www.dibt.de/de/service/zulassungsdownload/detail/Z-620-2049" TargetMode="External"/><Relationship Id="rId161" Type="http://schemas.openxmlformats.org/officeDocument/2006/relationships/hyperlink" Target="https://www.dibt.de/de/service/zulassungsdownload/detail/Z-620-2218" TargetMode="External"/><Relationship Id="rId217" Type="http://schemas.openxmlformats.org/officeDocument/2006/relationships/hyperlink" Target="https://www.dibt.de/de/service/zulassungsdownload/detail/Z-620-1899" TargetMode="External"/><Relationship Id="rId399" Type="http://schemas.openxmlformats.org/officeDocument/2006/relationships/hyperlink" Target="https://www.dibt.de/de/service/zulassungsdownload/detail/Z-620-1875" TargetMode="External"/><Relationship Id="rId564" Type="http://schemas.openxmlformats.org/officeDocument/2006/relationships/hyperlink" Target="https://www.dibt.de/de/service/zulassungsdownload/detail/Z-620-2272" TargetMode="External"/><Relationship Id="rId259" Type="http://schemas.openxmlformats.org/officeDocument/2006/relationships/hyperlink" Target="https://www.dibt.de/de/service/zulassungsdownload/detail/Z-620-1977" TargetMode="External"/><Relationship Id="rId424" Type="http://schemas.openxmlformats.org/officeDocument/2006/relationships/hyperlink" Target="https://www.dibt.de/de/service/zulassungsdownload/detail/Z-620-1934" TargetMode="External"/><Relationship Id="rId466" Type="http://schemas.openxmlformats.org/officeDocument/2006/relationships/hyperlink" Target="https://www.dibt.de/de/service/zulassungsdownload/detail/Z-620-2004" TargetMode="External"/><Relationship Id="rId23" Type="http://schemas.openxmlformats.org/officeDocument/2006/relationships/hyperlink" Target="https://www.dibt.de/de/service/zulassungsdownload/detail/Z-620-1899" TargetMode="External"/><Relationship Id="rId119" Type="http://schemas.openxmlformats.org/officeDocument/2006/relationships/hyperlink" Target="https://www.dibt.de/de/service/zulassungsdownload/detail/Z-620-2088" TargetMode="External"/><Relationship Id="rId270" Type="http://schemas.openxmlformats.org/officeDocument/2006/relationships/hyperlink" Target="https://www.dibt.de/de/service/zulassungsdownload/detail/Z-620-1999" TargetMode="External"/><Relationship Id="rId326" Type="http://schemas.openxmlformats.org/officeDocument/2006/relationships/hyperlink" Target="https://www.dibt.de/de/service/zulassungsdownload/detail/Z-620-2140" TargetMode="External"/><Relationship Id="rId533" Type="http://schemas.openxmlformats.org/officeDocument/2006/relationships/hyperlink" Target="https://www.dibt.de/de/service/zulassungsdownload/detail/Z-620-2176" TargetMode="External"/><Relationship Id="rId65" Type="http://schemas.openxmlformats.org/officeDocument/2006/relationships/hyperlink" Target="https://www.dibt.de/de/service/zulassungsdownload/detail/Z-620-1980" TargetMode="External"/><Relationship Id="rId130" Type="http://schemas.openxmlformats.org/officeDocument/2006/relationships/hyperlink" Target="https://www.dibt.de/de/service/zulassungsdownload/detail/Z-620-2131" TargetMode="External"/><Relationship Id="rId368" Type="http://schemas.openxmlformats.org/officeDocument/2006/relationships/hyperlink" Target="https://www.dibt.de/de/service/zulassungsdownload/detail/Z-620-2253" TargetMode="External"/><Relationship Id="rId575" Type="http://schemas.openxmlformats.org/officeDocument/2006/relationships/hyperlink" Target="https://www.dibt.de/de/service/zulassungsdownload/detail/Z-620-2330" TargetMode="External"/><Relationship Id="rId172" Type="http://schemas.openxmlformats.org/officeDocument/2006/relationships/hyperlink" Target="https://www.dibt.de/de/service/zulassungsdownload/detail/Z-620-2250" TargetMode="External"/><Relationship Id="rId228" Type="http://schemas.openxmlformats.org/officeDocument/2006/relationships/hyperlink" Target="https://www.dibt.de/de/service/zulassungsdownload/detail/Z-620-1929" TargetMode="External"/><Relationship Id="rId435" Type="http://schemas.openxmlformats.org/officeDocument/2006/relationships/hyperlink" Target="https://www.dibt.de/de/service/zulassungsdownload/detail/Z-620-1950" TargetMode="External"/><Relationship Id="rId477" Type="http://schemas.openxmlformats.org/officeDocument/2006/relationships/hyperlink" Target="https://www.dibt.de/de/service/zulassungsdownload/detail/Z-620-2026" TargetMode="External"/><Relationship Id="rId281" Type="http://schemas.openxmlformats.org/officeDocument/2006/relationships/hyperlink" Target="https://www.dibt.de/de/service/zulassungsdownload/detail/Z-620-2020" TargetMode="External"/><Relationship Id="rId337" Type="http://schemas.openxmlformats.org/officeDocument/2006/relationships/hyperlink" Target="https://www.dibt.de/de/service/zulassungsdownload/detail/Z-620-2170" TargetMode="External"/><Relationship Id="rId502" Type="http://schemas.openxmlformats.org/officeDocument/2006/relationships/hyperlink" Target="https://www.dibt.de/de/service/zulassungsdownload/detail/Z-620-2081" TargetMode="External"/><Relationship Id="rId34" Type="http://schemas.openxmlformats.org/officeDocument/2006/relationships/hyperlink" Target="https://www.dibt.de/de/service/zulassungsdownload/detail/Z-620-1931" TargetMode="External"/><Relationship Id="rId76" Type="http://schemas.openxmlformats.org/officeDocument/2006/relationships/hyperlink" Target="https://www.dibt.de/de/service/zulassungsdownload/detail/Z-620-2001" TargetMode="External"/><Relationship Id="rId141" Type="http://schemas.openxmlformats.org/officeDocument/2006/relationships/hyperlink" Target="https://www.dibt.de/de/service/zulassungsdownload/detail/Z-620-2160" TargetMode="External"/><Relationship Id="rId379" Type="http://schemas.openxmlformats.org/officeDocument/2006/relationships/hyperlink" Target="https://www.dibt.de/de/service/zulassungsdownload/detail/Z-620-2326" TargetMode="External"/><Relationship Id="rId544" Type="http://schemas.openxmlformats.org/officeDocument/2006/relationships/hyperlink" Target="https://www.dibt.de/de/service/zulassungsdownload/detail/Z-620-2205" TargetMode="External"/><Relationship Id="rId7" Type="http://schemas.openxmlformats.org/officeDocument/2006/relationships/hyperlink" Target="https://www.dibt.de/de/service/zulassungsdownload/detail/Z-620-1846" TargetMode="External"/><Relationship Id="rId183" Type="http://schemas.openxmlformats.org/officeDocument/2006/relationships/hyperlink" Target="https://www.dibt.de/de/service/zulassungsdownload/detail/Z-620-2283" TargetMode="External"/><Relationship Id="rId239" Type="http://schemas.openxmlformats.org/officeDocument/2006/relationships/hyperlink" Target="https://www.dibt.de/de/service/zulassungsdownload/detail/Z-620-1946" TargetMode="External"/><Relationship Id="rId390" Type="http://schemas.openxmlformats.org/officeDocument/2006/relationships/hyperlink" Target="https://www.dibt.de/de/service/zulassungsdownload/detail/Z-620-1839" TargetMode="External"/><Relationship Id="rId404" Type="http://schemas.openxmlformats.org/officeDocument/2006/relationships/hyperlink" Target="https://www.dibt.de/de/service/zulassungsdownload/detail/Z-620-1880" TargetMode="External"/><Relationship Id="rId446" Type="http://schemas.openxmlformats.org/officeDocument/2006/relationships/hyperlink" Target="https://www.dibt.de/de/service/zulassungsdownload/detail/Z-620-1967" TargetMode="External"/><Relationship Id="rId250" Type="http://schemas.openxmlformats.org/officeDocument/2006/relationships/hyperlink" Target="https://www.dibt.de/de/service/zulassungsdownload/detail/Z-620-1963" TargetMode="External"/><Relationship Id="rId292" Type="http://schemas.openxmlformats.org/officeDocument/2006/relationships/hyperlink" Target="https://www.dibt.de/de/service/zulassungsdownload/detail/Z-620-2049" TargetMode="External"/><Relationship Id="rId306" Type="http://schemas.openxmlformats.org/officeDocument/2006/relationships/hyperlink" Target="https://www.dibt.de/de/service/zulassungsdownload/detail/Z-620-2074" TargetMode="External"/><Relationship Id="rId488" Type="http://schemas.openxmlformats.org/officeDocument/2006/relationships/hyperlink" Target="https://www.dibt.de/de/service/zulassungsdownload/detail/Z-620-2056" TargetMode="External"/><Relationship Id="rId45" Type="http://schemas.openxmlformats.org/officeDocument/2006/relationships/hyperlink" Target="https://www.dibt.de/de/service/zulassungsdownload/detail/Z-620-1949" TargetMode="External"/><Relationship Id="rId87" Type="http://schemas.openxmlformats.org/officeDocument/2006/relationships/hyperlink" Target="https://www.dibt.de/de/service/zulassungsdownload/detail/Z-620-2024" TargetMode="External"/><Relationship Id="rId110" Type="http://schemas.openxmlformats.org/officeDocument/2006/relationships/hyperlink" Target="https://www.dibt.de/de/service/zulassungsdownload/detail/Z-620-2074" TargetMode="External"/><Relationship Id="rId348" Type="http://schemas.openxmlformats.org/officeDocument/2006/relationships/hyperlink" Target="https://www.dibt.de/de/service/zulassungsdownload/detail/Z-620-2198" TargetMode="External"/><Relationship Id="rId513" Type="http://schemas.openxmlformats.org/officeDocument/2006/relationships/hyperlink" Target="https://www.dibt.de/de/service/zulassungsdownload/detail/Z-620-2107" TargetMode="External"/><Relationship Id="rId555" Type="http://schemas.openxmlformats.org/officeDocument/2006/relationships/hyperlink" Target="https://www.dibt.de/de/service/zulassungsdownload/detail/Z-620-2240" TargetMode="External"/><Relationship Id="rId152" Type="http://schemas.openxmlformats.org/officeDocument/2006/relationships/hyperlink" Target="https://www.dibt.de/de/service/zulassungsdownload/detail/Z-620-2184" TargetMode="External"/><Relationship Id="rId194" Type="http://schemas.openxmlformats.org/officeDocument/2006/relationships/hyperlink" Target="https://www.dibt.de/de/service/zulassungsdownload/detail/Z-620-2510" TargetMode="External"/><Relationship Id="rId208" Type="http://schemas.openxmlformats.org/officeDocument/2006/relationships/hyperlink" Target="https://www.dibt.de/de/service/zulassungsdownload/detail/Z-620-1877" TargetMode="External"/><Relationship Id="rId415" Type="http://schemas.openxmlformats.org/officeDocument/2006/relationships/hyperlink" Target="https://www.dibt.de/de/service/zulassungsdownload/detail/Z-620-1917" TargetMode="External"/><Relationship Id="rId457" Type="http://schemas.openxmlformats.org/officeDocument/2006/relationships/hyperlink" Target="https://www.dibt.de/de/service/zulassungsdownload/detail/Z-620-1985" TargetMode="External"/><Relationship Id="rId261" Type="http://schemas.openxmlformats.org/officeDocument/2006/relationships/hyperlink" Target="https://www.dibt.de/de/service/zulassungsdownload/detail/Z-620-1980" TargetMode="External"/><Relationship Id="rId499" Type="http://schemas.openxmlformats.org/officeDocument/2006/relationships/hyperlink" Target="https://www.dibt.de/de/service/zulassungsdownload/detail/Z-620-2074" TargetMode="External"/><Relationship Id="rId14" Type="http://schemas.openxmlformats.org/officeDocument/2006/relationships/hyperlink" Target="https://www.dibt.de/de/service/zulassungsdownload/detail/Z-620-1877" TargetMode="External"/><Relationship Id="rId56" Type="http://schemas.openxmlformats.org/officeDocument/2006/relationships/hyperlink" Target="https://www.dibt.de/de/service/zulassungsdownload/detail/Z-620-1966" TargetMode="External"/><Relationship Id="rId317" Type="http://schemas.openxmlformats.org/officeDocument/2006/relationships/hyperlink" Target="https://www.dibt.de/de/service/zulassungsdownload/detail/Z-620-2099" TargetMode="External"/><Relationship Id="rId359" Type="http://schemas.openxmlformats.org/officeDocument/2006/relationships/hyperlink" Target="https://www.dibt.de/de/service/zulassungsdownload/detail/Z-620-2234" TargetMode="External"/><Relationship Id="rId524" Type="http://schemas.openxmlformats.org/officeDocument/2006/relationships/hyperlink" Target="https://www.dibt.de/de/service/zulassungsdownload/detail/Z-620-2151" TargetMode="External"/><Relationship Id="rId566" Type="http://schemas.openxmlformats.org/officeDocument/2006/relationships/hyperlink" Target="https://www.dibt.de/de/service/zulassungsdownload/detail/Z-620-2275" TargetMode="External"/><Relationship Id="rId98" Type="http://schemas.openxmlformats.org/officeDocument/2006/relationships/hyperlink" Target="https://www.dibt.de/de/service/zulassungsdownload/detail/Z-620-2055" TargetMode="External"/><Relationship Id="rId121" Type="http://schemas.openxmlformats.org/officeDocument/2006/relationships/hyperlink" Target="https://www.dibt.de/de/service/zulassungsdownload/detail/Z-620-2091" TargetMode="External"/><Relationship Id="rId163" Type="http://schemas.openxmlformats.org/officeDocument/2006/relationships/hyperlink" Target="https://www.dibt.de/de/service/zulassungsdownload/detail/Z-620-2220" TargetMode="External"/><Relationship Id="rId219" Type="http://schemas.openxmlformats.org/officeDocument/2006/relationships/hyperlink" Target="https://www.dibt.de/de/service/zulassungsdownload/detail/Z-620-1910" TargetMode="External"/><Relationship Id="rId370" Type="http://schemas.openxmlformats.org/officeDocument/2006/relationships/hyperlink" Target="https://www.dibt.de/de/service/zulassungsdownload/detail/Z-620-2266" TargetMode="External"/><Relationship Id="rId426" Type="http://schemas.openxmlformats.org/officeDocument/2006/relationships/hyperlink" Target="https://www.dibt.de/de/service/zulassungsdownload/detail/Z-620-1936" TargetMode="External"/><Relationship Id="rId230" Type="http://schemas.openxmlformats.org/officeDocument/2006/relationships/hyperlink" Target="https://www.dibt.de/de/service/zulassungsdownload/detail/Z-620-1933" TargetMode="External"/><Relationship Id="rId468" Type="http://schemas.openxmlformats.org/officeDocument/2006/relationships/hyperlink" Target="https://www.dibt.de/de/service/zulassungsdownload/detail/Z-620-2010" TargetMode="External"/><Relationship Id="rId25" Type="http://schemas.openxmlformats.org/officeDocument/2006/relationships/hyperlink" Target="https://www.dibt.de/de/service/zulassungsdownload/detail/Z-620-1912" TargetMode="External"/><Relationship Id="rId67" Type="http://schemas.openxmlformats.org/officeDocument/2006/relationships/hyperlink" Target="https://www.dibt.de/de/service/zulassungsdownload/detail/Z-620-1984" TargetMode="External"/><Relationship Id="rId272" Type="http://schemas.openxmlformats.org/officeDocument/2006/relationships/hyperlink" Target="https://www.dibt.de/de/service/zulassungsdownload/detail/Z-620-2001" TargetMode="External"/><Relationship Id="rId328" Type="http://schemas.openxmlformats.org/officeDocument/2006/relationships/hyperlink" Target="https://www.dibt.de/de/service/zulassungsdownload/detail/Z-620-2145" TargetMode="External"/><Relationship Id="rId535" Type="http://schemas.openxmlformats.org/officeDocument/2006/relationships/hyperlink" Target="https://www.dibt.de/de/service/zulassungsdownload/detail/Z-620-2179" TargetMode="External"/><Relationship Id="rId577" Type="http://schemas.openxmlformats.org/officeDocument/2006/relationships/hyperlink" Target="https://www.dibt.de/de/service/zulassungsdownload/detail/Z-620-2353" TargetMode="External"/><Relationship Id="rId132" Type="http://schemas.openxmlformats.org/officeDocument/2006/relationships/hyperlink" Target="https://www.dibt.de/de/service/zulassungsdownload/detail/Z-620-2135" TargetMode="External"/><Relationship Id="rId174" Type="http://schemas.openxmlformats.org/officeDocument/2006/relationships/hyperlink" Target="https://www.dibt.de/de/service/zulassungsdownload/detail/Z-620-2252" TargetMode="External"/><Relationship Id="rId381" Type="http://schemas.openxmlformats.org/officeDocument/2006/relationships/hyperlink" Target="https://www.dibt.de/de/service/zulassungsdownload/detail/Z-620-2329" TargetMode="External"/><Relationship Id="rId241" Type="http://schemas.openxmlformats.org/officeDocument/2006/relationships/hyperlink" Target="https://www.dibt.de/de/service/zulassungsdownload/detail/Z-620-1949" TargetMode="External"/><Relationship Id="rId437" Type="http://schemas.openxmlformats.org/officeDocument/2006/relationships/hyperlink" Target="https://www.dibt.de/de/service/zulassungsdownload/detail/Z-620-1953" TargetMode="External"/><Relationship Id="rId479" Type="http://schemas.openxmlformats.org/officeDocument/2006/relationships/hyperlink" Target="https://www.dibt.de/de/service/zulassungsdownload/detail/Z-620-2034" TargetMode="External"/><Relationship Id="rId36" Type="http://schemas.openxmlformats.org/officeDocument/2006/relationships/hyperlink" Target="https://www.dibt.de/de/service/zulassungsdownload/detail/Z-620-1934" TargetMode="External"/><Relationship Id="rId283" Type="http://schemas.openxmlformats.org/officeDocument/2006/relationships/hyperlink" Target="https://www.dibt.de/de/service/zulassungsdownload/detail/Z-620-2024" TargetMode="External"/><Relationship Id="rId339" Type="http://schemas.openxmlformats.org/officeDocument/2006/relationships/hyperlink" Target="https://www.dibt.de/de/service/zulassungsdownload/detail/Z-620-2175" TargetMode="External"/><Relationship Id="rId490" Type="http://schemas.openxmlformats.org/officeDocument/2006/relationships/hyperlink" Target="https://www.dibt.de/de/service/zulassungsdownload/detail/Z-620-2058" TargetMode="External"/><Relationship Id="rId504" Type="http://schemas.openxmlformats.org/officeDocument/2006/relationships/hyperlink" Target="https://www.dibt.de/de/service/zulassungsdownload/detail/Z-620-2085" TargetMode="External"/><Relationship Id="rId546" Type="http://schemas.openxmlformats.org/officeDocument/2006/relationships/hyperlink" Target="https://www.dibt.de/de/service/zulassungsdownload/detail/Z-620-2214" TargetMode="External"/><Relationship Id="rId78" Type="http://schemas.openxmlformats.org/officeDocument/2006/relationships/hyperlink" Target="https://www.dibt.de/de/service/zulassungsdownload/detail/Z-620-2007" TargetMode="External"/><Relationship Id="rId101" Type="http://schemas.openxmlformats.org/officeDocument/2006/relationships/hyperlink" Target="https://www.dibt.de/de/service/zulassungsdownload/detail/Z-620-2058" TargetMode="External"/><Relationship Id="rId143" Type="http://schemas.openxmlformats.org/officeDocument/2006/relationships/hyperlink" Target="https://www.dibt.de/de/service/zulassungsdownload/detail/Z-620-2163" TargetMode="External"/><Relationship Id="rId185" Type="http://schemas.openxmlformats.org/officeDocument/2006/relationships/hyperlink" Target="https://www.dibt.de/de/service/zulassungsdownload/detail/Z-620-2315" TargetMode="External"/><Relationship Id="rId350" Type="http://schemas.openxmlformats.org/officeDocument/2006/relationships/hyperlink" Target="https://www.dibt.de/de/service/zulassungsdownload/detail/Z-620-2203" TargetMode="External"/><Relationship Id="rId406" Type="http://schemas.openxmlformats.org/officeDocument/2006/relationships/hyperlink" Target="https://www.dibt.de/de/service/zulassungsdownload/detail/Z-620-1888" TargetMode="External"/><Relationship Id="rId9" Type="http://schemas.openxmlformats.org/officeDocument/2006/relationships/hyperlink" Target="https://www.dibt.de/de/service/zulassungsdownload/detail/Z-620-1853" TargetMode="External"/><Relationship Id="rId210" Type="http://schemas.openxmlformats.org/officeDocument/2006/relationships/hyperlink" Target="https://www.dibt.de/de/service/zulassungsdownload/detail/Z-620-1879" TargetMode="External"/><Relationship Id="rId392" Type="http://schemas.openxmlformats.org/officeDocument/2006/relationships/hyperlink" Target="https://www.dibt.de/de/service/zulassungsdownload/detail/Z-620-1842" TargetMode="External"/><Relationship Id="rId448" Type="http://schemas.openxmlformats.org/officeDocument/2006/relationships/hyperlink" Target="https://www.dibt.de/de/service/zulassungsdownload/detail/Z-620-1971" TargetMode="External"/><Relationship Id="rId252" Type="http://schemas.openxmlformats.org/officeDocument/2006/relationships/hyperlink" Target="https://www.dibt.de/de/service/zulassungsdownload/detail/Z-620-1966" TargetMode="External"/><Relationship Id="rId294" Type="http://schemas.openxmlformats.org/officeDocument/2006/relationships/hyperlink" Target="https://www.dibt.de/de/service/zulassungsdownload/detail/Z-620-2055" TargetMode="External"/><Relationship Id="rId308" Type="http://schemas.openxmlformats.org/officeDocument/2006/relationships/hyperlink" Target="https://www.dibt.de/de/service/zulassungsdownload/detail/Z-620-2077" TargetMode="External"/><Relationship Id="rId515" Type="http://schemas.openxmlformats.org/officeDocument/2006/relationships/hyperlink" Target="https://www.dibt.de/de/service/zulassungsdownload/detail/Z-620-2120" TargetMode="External"/><Relationship Id="rId47" Type="http://schemas.openxmlformats.org/officeDocument/2006/relationships/hyperlink" Target="https://www.dibt.de/de/service/zulassungsdownload/detail/Z-620-1952" TargetMode="External"/><Relationship Id="rId68" Type="http://schemas.openxmlformats.org/officeDocument/2006/relationships/hyperlink" Target="https://www.dibt.de/de/service/zulassungsdownload/detail/Z-620-1985" TargetMode="External"/><Relationship Id="rId89" Type="http://schemas.openxmlformats.org/officeDocument/2006/relationships/hyperlink" Target="https://www.dibt.de/de/service/zulassungsdownload/detail/Z-620-2030" TargetMode="External"/><Relationship Id="rId112" Type="http://schemas.openxmlformats.org/officeDocument/2006/relationships/hyperlink" Target="https://www.dibt.de/de/service/zulassungsdownload/detail/Z-620-2076" TargetMode="External"/><Relationship Id="rId133" Type="http://schemas.openxmlformats.org/officeDocument/2006/relationships/hyperlink" Target="https://www.dibt.de/de/service/zulassungsdownload/detail/Z-620-2140" TargetMode="External"/><Relationship Id="rId154" Type="http://schemas.openxmlformats.org/officeDocument/2006/relationships/hyperlink" Target="https://www.dibt.de/de/service/zulassungsdownload/detail/Z-620-2197" TargetMode="External"/><Relationship Id="rId175" Type="http://schemas.openxmlformats.org/officeDocument/2006/relationships/hyperlink" Target="https://www.dibt.de/de/service/zulassungsdownload/detail/Z-620-2253" TargetMode="External"/><Relationship Id="rId340" Type="http://schemas.openxmlformats.org/officeDocument/2006/relationships/hyperlink" Target="https://www.dibt.de/de/service/zulassungsdownload/detail/Z-620-2176" TargetMode="External"/><Relationship Id="rId361" Type="http://schemas.openxmlformats.org/officeDocument/2006/relationships/hyperlink" Target="https://www.dibt.de/de/service/zulassungsdownload/detail/Z-620-2238" TargetMode="External"/><Relationship Id="rId557" Type="http://schemas.openxmlformats.org/officeDocument/2006/relationships/hyperlink" Target="https://www.dibt.de/de/service/zulassungsdownload/detail/Z-620-2249" TargetMode="External"/><Relationship Id="rId578" Type="http://schemas.openxmlformats.org/officeDocument/2006/relationships/hyperlink" Target="https://www.dibt.de/de/service/zulassungsdownload/detail/Z-620-2378" TargetMode="External"/><Relationship Id="rId196" Type="http://schemas.openxmlformats.org/officeDocument/2006/relationships/hyperlink" Target="https://www.dibt.de/de/service/zulassungsdownload/detail/Z-620-1838" TargetMode="External"/><Relationship Id="rId200" Type="http://schemas.openxmlformats.org/officeDocument/2006/relationships/hyperlink" Target="https://www.dibt.de/de/service/zulassungsdownload/detail/Z-620-1845" TargetMode="External"/><Relationship Id="rId382" Type="http://schemas.openxmlformats.org/officeDocument/2006/relationships/hyperlink" Target="https://www.dibt.de/de/service/zulassungsdownload/detail/Z-620-2330" TargetMode="External"/><Relationship Id="rId417" Type="http://schemas.openxmlformats.org/officeDocument/2006/relationships/hyperlink" Target="https://www.dibt.de/de/service/zulassungsdownload/detail/Z-620-1919" TargetMode="External"/><Relationship Id="rId438" Type="http://schemas.openxmlformats.org/officeDocument/2006/relationships/hyperlink" Target="https://www.dibt.de/de/service/zulassungsdownload/detail/Z-620-1955" TargetMode="External"/><Relationship Id="rId459" Type="http://schemas.openxmlformats.org/officeDocument/2006/relationships/hyperlink" Target="https://www.dibt.de/de/service/zulassungsdownload/detail/Z-620-1988" TargetMode="External"/><Relationship Id="rId16" Type="http://schemas.openxmlformats.org/officeDocument/2006/relationships/hyperlink" Target="https://www.dibt.de/de/service/zulassungsdownload/detail/Z-620-1879" TargetMode="External"/><Relationship Id="rId221" Type="http://schemas.openxmlformats.org/officeDocument/2006/relationships/hyperlink" Target="https://www.dibt.de/de/service/zulassungsdownload/detail/Z-620-1916" TargetMode="External"/><Relationship Id="rId242" Type="http://schemas.openxmlformats.org/officeDocument/2006/relationships/hyperlink" Target="https://www.dibt.de/de/service/zulassungsdownload/detail/Z-620-1950" TargetMode="External"/><Relationship Id="rId263" Type="http://schemas.openxmlformats.org/officeDocument/2006/relationships/hyperlink" Target="https://www.dibt.de/de/service/zulassungsdownload/detail/Z-620-1984" TargetMode="External"/><Relationship Id="rId284" Type="http://schemas.openxmlformats.org/officeDocument/2006/relationships/hyperlink" Target="https://www.dibt.de/de/service/zulassungsdownload/detail/Z-620-2026" TargetMode="External"/><Relationship Id="rId319" Type="http://schemas.openxmlformats.org/officeDocument/2006/relationships/hyperlink" Target="https://www.dibt.de/de/service/zulassungsdownload/detail/Z-620-2106" TargetMode="External"/><Relationship Id="rId470" Type="http://schemas.openxmlformats.org/officeDocument/2006/relationships/hyperlink" Target="https://www.dibt.de/de/service/zulassungsdownload/detail/Z-620-2014" TargetMode="External"/><Relationship Id="rId491" Type="http://schemas.openxmlformats.org/officeDocument/2006/relationships/hyperlink" Target="https://www.dibt.de/de/service/zulassungsdownload/detail/Z-620-2061" TargetMode="External"/><Relationship Id="rId505" Type="http://schemas.openxmlformats.org/officeDocument/2006/relationships/hyperlink" Target="https://www.dibt.de/de/service/zulassungsdownload/detail/Z-620-2088" TargetMode="External"/><Relationship Id="rId526" Type="http://schemas.openxmlformats.org/officeDocument/2006/relationships/hyperlink" Target="https://www.dibt.de/de/service/zulassungsdownload/detail/Z-620-2157" TargetMode="External"/><Relationship Id="rId37" Type="http://schemas.openxmlformats.org/officeDocument/2006/relationships/hyperlink" Target="https://www.dibt.de/de/service/zulassungsdownload/detail/Z-620-1935" TargetMode="External"/><Relationship Id="rId58" Type="http://schemas.openxmlformats.org/officeDocument/2006/relationships/hyperlink" Target="https://www.dibt.de/de/service/zulassungsdownload/detail/Z-620-1969" TargetMode="External"/><Relationship Id="rId79" Type="http://schemas.openxmlformats.org/officeDocument/2006/relationships/hyperlink" Target="https://www.dibt.de/de/service/zulassungsdownload/detail/Z-620-2010" TargetMode="External"/><Relationship Id="rId102" Type="http://schemas.openxmlformats.org/officeDocument/2006/relationships/hyperlink" Target="https://www.dibt.de/de/service/zulassungsdownload/detail/Z-620-2061" TargetMode="External"/><Relationship Id="rId123" Type="http://schemas.openxmlformats.org/officeDocument/2006/relationships/hyperlink" Target="https://www.dibt.de/de/service/zulassungsdownload/detail/Z-620-2097" TargetMode="External"/><Relationship Id="rId144" Type="http://schemas.openxmlformats.org/officeDocument/2006/relationships/hyperlink" Target="https://www.dibt.de/de/service/zulassungsdownload/detail/Z-620-2170" TargetMode="External"/><Relationship Id="rId330" Type="http://schemas.openxmlformats.org/officeDocument/2006/relationships/hyperlink" Target="https://www.dibt.de/de/service/zulassungsdownload/detail/Z-620-2148" TargetMode="External"/><Relationship Id="rId547" Type="http://schemas.openxmlformats.org/officeDocument/2006/relationships/hyperlink" Target="https://www.dibt.de/de/service/zulassungsdownload/detail/Z-620-2218" TargetMode="External"/><Relationship Id="rId568" Type="http://schemas.openxmlformats.org/officeDocument/2006/relationships/hyperlink" Target="https://www.dibt.de/de/service/zulassungsdownload/detail/Z-620-2278" TargetMode="External"/><Relationship Id="rId90" Type="http://schemas.openxmlformats.org/officeDocument/2006/relationships/hyperlink" Target="https://www.dibt.de/de/service/zulassungsdownload/detail/Z-620-2034" TargetMode="External"/><Relationship Id="rId165" Type="http://schemas.openxmlformats.org/officeDocument/2006/relationships/hyperlink" Target="https://www.dibt.de/de/service/zulassungsdownload/detail/Z-620-2223" TargetMode="External"/><Relationship Id="rId186" Type="http://schemas.openxmlformats.org/officeDocument/2006/relationships/hyperlink" Target="https://www.dibt.de/de/service/zulassungsdownload/detail/Z-620-2326" TargetMode="External"/><Relationship Id="rId351" Type="http://schemas.openxmlformats.org/officeDocument/2006/relationships/hyperlink" Target="https://www.dibt.de/de/service/zulassungsdownload/detail/Z-620-2205" TargetMode="External"/><Relationship Id="rId372" Type="http://schemas.openxmlformats.org/officeDocument/2006/relationships/hyperlink" Target="https://www.dibt.de/de/service/zulassungsdownload/detail/Z-620-2274" TargetMode="External"/><Relationship Id="rId393" Type="http://schemas.openxmlformats.org/officeDocument/2006/relationships/hyperlink" Target="https://www.dibt.de/de/service/zulassungsdownload/detail/Z-620-1845" TargetMode="External"/><Relationship Id="rId407" Type="http://schemas.openxmlformats.org/officeDocument/2006/relationships/hyperlink" Target="https://www.dibt.de/de/service/zulassungsdownload/detail/Z-620-1892" TargetMode="External"/><Relationship Id="rId428" Type="http://schemas.openxmlformats.org/officeDocument/2006/relationships/hyperlink" Target="https://www.dibt.de/de/service/zulassungsdownload/detail/Z-620-1940" TargetMode="External"/><Relationship Id="rId449" Type="http://schemas.openxmlformats.org/officeDocument/2006/relationships/hyperlink" Target="https://www.dibt.de/de/service/zulassungsdownload/detail/Z-620-1973" TargetMode="External"/><Relationship Id="rId211" Type="http://schemas.openxmlformats.org/officeDocument/2006/relationships/hyperlink" Target="https://www.dibt.de/de/service/zulassungsdownload/detail/Z-620-1880" TargetMode="External"/><Relationship Id="rId232" Type="http://schemas.openxmlformats.org/officeDocument/2006/relationships/hyperlink" Target="https://www.dibt.de/de/service/zulassungsdownload/detail/Z-620-1935" TargetMode="External"/><Relationship Id="rId253" Type="http://schemas.openxmlformats.org/officeDocument/2006/relationships/hyperlink" Target="https://www.dibt.de/de/service/zulassungsdownload/detail/Z-620-1967" TargetMode="External"/><Relationship Id="rId274" Type="http://schemas.openxmlformats.org/officeDocument/2006/relationships/hyperlink" Target="https://www.dibt.de/de/service/zulassungsdownload/detail/Z-620-2007" TargetMode="External"/><Relationship Id="rId295" Type="http://schemas.openxmlformats.org/officeDocument/2006/relationships/hyperlink" Target="https://www.dibt.de/de/service/zulassungsdownload/detail/Z-620-2056" TargetMode="External"/><Relationship Id="rId309" Type="http://schemas.openxmlformats.org/officeDocument/2006/relationships/hyperlink" Target="https://www.dibt.de/de/service/zulassungsdownload/detail/Z-620-2081" TargetMode="External"/><Relationship Id="rId460" Type="http://schemas.openxmlformats.org/officeDocument/2006/relationships/hyperlink" Target="https://www.dibt.de/de/service/zulassungsdownload/detail/Z-620-1989" TargetMode="External"/><Relationship Id="rId481" Type="http://schemas.openxmlformats.org/officeDocument/2006/relationships/hyperlink" Target="https://www.dibt.de/de/service/zulassungsdownload/detail/Z-620-2038" TargetMode="External"/><Relationship Id="rId516" Type="http://schemas.openxmlformats.org/officeDocument/2006/relationships/hyperlink" Target="https://www.dibt.de/de/service/zulassungsdownload/detail/Z-620-2131" TargetMode="External"/><Relationship Id="rId27" Type="http://schemas.openxmlformats.org/officeDocument/2006/relationships/hyperlink" Target="https://www.dibt.de/de/service/zulassungsdownload/detail/Z-620-1917" TargetMode="External"/><Relationship Id="rId48" Type="http://schemas.openxmlformats.org/officeDocument/2006/relationships/hyperlink" Target="https://www.dibt.de/de/service/zulassungsdownload/detail/Z-620-1953" TargetMode="External"/><Relationship Id="rId69" Type="http://schemas.openxmlformats.org/officeDocument/2006/relationships/hyperlink" Target="https://www.dibt.de/de/service/zulassungsdownload/detail/Z-620-1987" TargetMode="External"/><Relationship Id="rId113" Type="http://schemas.openxmlformats.org/officeDocument/2006/relationships/hyperlink" Target="https://www.dibt.de/de/service/zulassungsdownload/detail/Z-620-2077" TargetMode="External"/><Relationship Id="rId134" Type="http://schemas.openxmlformats.org/officeDocument/2006/relationships/hyperlink" Target="https://www.dibt.de/de/service/zulassungsdownload/detail/Z-620-2144" TargetMode="External"/><Relationship Id="rId320" Type="http://schemas.openxmlformats.org/officeDocument/2006/relationships/hyperlink" Target="https://www.dibt.de/de/service/zulassungsdownload/detail/Z-620-2107" TargetMode="External"/><Relationship Id="rId537" Type="http://schemas.openxmlformats.org/officeDocument/2006/relationships/hyperlink" Target="https://www.dibt.de/de/service/zulassungsdownload/detail/Z-620-2182" TargetMode="External"/><Relationship Id="rId558" Type="http://schemas.openxmlformats.org/officeDocument/2006/relationships/hyperlink" Target="https://www.dibt.de/de/service/zulassungsdownload/detail/Z-620-2250" TargetMode="External"/><Relationship Id="rId579" Type="http://schemas.openxmlformats.org/officeDocument/2006/relationships/hyperlink" Target="https://www.dibt.de/de/service/zulassungsdownload/detail/Z-620-2397" TargetMode="External"/><Relationship Id="rId80" Type="http://schemas.openxmlformats.org/officeDocument/2006/relationships/hyperlink" Target="https://www.dibt.de/de/service/zulassungsdownload/detail/Z-620-2013" TargetMode="External"/><Relationship Id="rId155" Type="http://schemas.openxmlformats.org/officeDocument/2006/relationships/hyperlink" Target="https://www.dibt.de/de/service/zulassungsdownload/detail/Z-620-2198" TargetMode="External"/><Relationship Id="rId176" Type="http://schemas.openxmlformats.org/officeDocument/2006/relationships/hyperlink" Target="https://www.dibt.de/de/service/zulassungsdownload/detail/Z-620-2262" TargetMode="External"/><Relationship Id="rId197" Type="http://schemas.openxmlformats.org/officeDocument/2006/relationships/hyperlink" Target="https://www.dibt.de/de/service/zulassungsdownload/detail/Z-620-1839" TargetMode="External"/><Relationship Id="rId341" Type="http://schemas.openxmlformats.org/officeDocument/2006/relationships/hyperlink" Target="https://www.dibt.de/de/service/zulassungsdownload/detail/Z-620-2177" TargetMode="External"/><Relationship Id="rId362" Type="http://schemas.openxmlformats.org/officeDocument/2006/relationships/hyperlink" Target="https://www.dibt.de/de/service/zulassungsdownload/detail/Z-620-2240" TargetMode="External"/><Relationship Id="rId383" Type="http://schemas.openxmlformats.org/officeDocument/2006/relationships/hyperlink" Target="https://www.dibt.de/de/service/zulassungsdownload/detail/Z-620-2335" TargetMode="External"/><Relationship Id="rId418" Type="http://schemas.openxmlformats.org/officeDocument/2006/relationships/hyperlink" Target="https://www.dibt.de/de/service/zulassungsdownload/detail/Z-620-1920" TargetMode="External"/><Relationship Id="rId439" Type="http://schemas.openxmlformats.org/officeDocument/2006/relationships/hyperlink" Target="https://www.dibt.de/de/service/zulassungsdownload/detail/Z-620-1956" TargetMode="External"/><Relationship Id="rId201" Type="http://schemas.openxmlformats.org/officeDocument/2006/relationships/hyperlink" Target="https://www.dibt.de/de/service/zulassungsdownload/detail/Z-620-1846" TargetMode="External"/><Relationship Id="rId222" Type="http://schemas.openxmlformats.org/officeDocument/2006/relationships/hyperlink" Target="https://www.dibt.de/de/service/zulassungsdownload/detail/Z-620-1917" TargetMode="External"/><Relationship Id="rId243" Type="http://schemas.openxmlformats.org/officeDocument/2006/relationships/hyperlink" Target="https://www.dibt.de/de/service/zulassungsdownload/detail/Z-620-1952" TargetMode="External"/><Relationship Id="rId264" Type="http://schemas.openxmlformats.org/officeDocument/2006/relationships/hyperlink" Target="https://www.dibt.de/de/service/zulassungsdownload/detail/Z-620-1985" TargetMode="External"/><Relationship Id="rId285" Type="http://schemas.openxmlformats.org/officeDocument/2006/relationships/hyperlink" Target="https://www.dibt.de/de/service/zulassungsdownload/detail/Z-620-2030" TargetMode="External"/><Relationship Id="rId450" Type="http://schemas.openxmlformats.org/officeDocument/2006/relationships/hyperlink" Target="https://www.dibt.de/de/service/zulassungsdownload/detail/Z-620-1974" TargetMode="External"/><Relationship Id="rId471" Type="http://schemas.openxmlformats.org/officeDocument/2006/relationships/hyperlink" Target="https://www.dibt.de/de/service/zulassungsdownload/detail/Z-620-2015" TargetMode="External"/><Relationship Id="rId506" Type="http://schemas.openxmlformats.org/officeDocument/2006/relationships/hyperlink" Target="https://www.dibt.de/de/service/zulassungsdownload/detail/Z-620-2090" TargetMode="External"/><Relationship Id="rId17" Type="http://schemas.openxmlformats.org/officeDocument/2006/relationships/hyperlink" Target="https://www.dibt.de/de/service/zulassungsdownload/detail/Z-620-1880" TargetMode="External"/><Relationship Id="rId38" Type="http://schemas.openxmlformats.org/officeDocument/2006/relationships/hyperlink" Target="https://www.dibt.de/de/service/zulassungsdownload/detail/Z-620-1936" TargetMode="External"/><Relationship Id="rId59" Type="http://schemas.openxmlformats.org/officeDocument/2006/relationships/hyperlink" Target="https://www.dibt.de/de/service/zulassungsdownload/detail/Z-620-1971" TargetMode="External"/><Relationship Id="rId103" Type="http://schemas.openxmlformats.org/officeDocument/2006/relationships/hyperlink" Target="https://www.dibt.de/de/service/zulassungsdownload/detail/Z-620-2062" TargetMode="External"/><Relationship Id="rId124" Type="http://schemas.openxmlformats.org/officeDocument/2006/relationships/hyperlink" Target="https://www.dibt.de/de/service/zulassungsdownload/detail/Z-620-2099" TargetMode="External"/><Relationship Id="rId310" Type="http://schemas.openxmlformats.org/officeDocument/2006/relationships/hyperlink" Target="https://www.dibt.de/de/service/zulassungsdownload/detail/Z-620-2082" TargetMode="External"/><Relationship Id="rId492" Type="http://schemas.openxmlformats.org/officeDocument/2006/relationships/hyperlink" Target="https://www.dibt.de/de/service/zulassungsdownload/detail/Z-620-2062" TargetMode="External"/><Relationship Id="rId527" Type="http://schemas.openxmlformats.org/officeDocument/2006/relationships/hyperlink" Target="https://www.dibt.de/de/service/zulassungsdownload/detail/Z-620-2160" TargetMode="External"/><Relationship Id="rId548" Type="http://schemas.openxmlformats.org/officeDocument/2006/relationships/hyperlink" Target="https://www.dibt.de/de/service/zulassungsdownload/detail/Z-620-2219" TargetMode="External"/><Relationship Id="rId569" Type="http://schemas.openxmlformats.org/officeDocument/2006/relationships/hyperlink" Target="https://www.dibt.de/de/service/zulassungsdownload/detail/Z-620-2283" TargetMode="External"/><Relationship Id="rId70" Type="http://schemas.openxmlformats.org/officeDocument/2006/relationships/hyperlink" Target="https://www.dibt.de/de/service/zulassungsdownload/detail/Z-620-1988" TargetMode="External"/><Relationship Id="rId91" Type="http://schemas.openxmlformats.org/officeDocument/2006/relationships/hyperlink" Target="https://www.dibt.de/de/service/zulassungsdownload/detail/Z-620-2036" TargetMode="External"/><Relationship Id="rId145" Type="http://schemas.openxmlformats.org/officeDocument/2006/relationships/hyperlink" Target="https://www.dibt.de/de/service/zulassungsdownload/detail/Z-620-2172" TargetMode="External"/><Relationship Id="rId166" Type="http://schemas.openxmlformats.org/officeDocument/2006/relationships/hyperlink" Target="https://www.dibt.de/de/service/zulassungsdownload/detail/Z-620-2234" TargetMode="External"/><Relationship Id="rId187" Type="http://schemas.openxmlformats.org/officeDocument/2006/relationships/hyperlink" Target="https://www.dibt.de/de/service/zulassungsdownload/detail/Z-620-2327" TargetMode="External"/><Relationship Id="rId331" Type="http://schemas.openxmlformats.org/officeDocument/2006/relationships/hyperlink" Target="https://www.dibt.de/de/service/zulassungsdownload/detail/Z-620-2151" TargetMode="External"/><Relationship Id="rId352" Type="http://schemas.openxmlformats.org/officeDocument/2006/relationships/hyperlink" Target="https://www.dibt.de/de/service/zulassungsdownload/detail/Z-620-2208" TargetMode="External"/><Relationship Id="rId373" Type="http://schemas.openxmlformats.org/officeDocument/2006/relationships/hyperlink" Target="https://www.dibt.de/de/service/zulassungsdownload/detail/Z-620-2275" TargetMode="External"/><Relationship Id="rId394" Type="http://schemas.openxmlformats.org/officeDocument/2006/relationships/hyperlink" Target="https://www.dibt.de/de/service/zulassungsdownload/detail/Z-620-1846" TargetMode="External"/><Relationship Id="rId408" Type="http://schemas.openxmlformats.org/officeDocument/2006/relationships/hyperlink" Target="https://www.dibt.de/de/service/zulassungsdownload/detail/Z-620-1897" TargetMode="External"/><Relationship Id="rId429" Type="http://schemas.openxmlformats.org/officeDocument/2006/relationships/hyperlink" Target="https://www.dibt.de/de/service/zulassungsdownload/detail/Z-620-1941" TargetMode="External"/><Relationship Id="rId580" Type="http://schemas.openxmlformats.org/officeDocument/2006/relationships/hyperlink" Target="https://www.dibt.de/de/service/zulassungsdownload/detail/Z-620-2510" TargetMode="External"/><Relationship Id="rId1" Type="http://schemas.openxmlformats.org/officeDocument/2006/relationships/hyperlink" Target="https://www.dibt.de/de/service/zulassungsdownload/detail/Z-620-1836" TargetMode="External"/><Relationship Id="rId212" Type="http://schemas.openxmlformats.org/officeDocument/2006/relationships/hyperlink" Target="https://www.dibt.de/de/service/zulassungsdownload/detail/Z-620-1881" TargetMode="External"/><Relationship Id="rId233" Type="http://schemas.openxmlformats.org/officeDocument/2006/relationships/hyperlink" Target="https://www.dibt.de/de/service/zulassungsdownload/detail/Z-620-1936" TargetMode="External"/><Relationship Id="rId254" Type="http://schemas.openxmlformats.org/officeDocument/2006/relationships/hyperlink" Target="https://www.dibt.de/de/service/zulassungsdownload/detail/Z-620-1969" TargetMode="External"/><Relationship Id="rId440" Type="http://schemas.openxmlformats.org/officeDocument/2006/relationships/hyperlink" Target="https://www.dibt.de/de/service/zulassungsdownload/detail/Z-620-1958" TargetMode="External"/><Relationship Id="rId28" Type="http://schemas.openxmlformats.org/officeDocument/2006/relationships/hyperlink" Target="https://www.dibt.de/de/service/zulassungsdownload/detail/Z-620-1918" TargetMode="External"/><Relationship Id="rId49" Type="http://schemas.openxmlformats.org/officeDocument/2006/relationships/hyperlink" Target="https://www.dibt.de/de/service/zulassungsdownload/detail/Z-620-1955" TargetMode="External"/><Relationship Id="rId114" Type="http://schemas.openxmlformats.org/officeDocument/2006/relationships/hyperlink" Target="https://www.dibt.de/de/service/zulassungsdownload/detail/Z-620-2079" TargetMode="External"/><Relationship Id="rId275" Type="http://schemas.openxmlformats.org/officeDocument/2006/relationships/hyperlink" Target="https://www.dibt.de/de/service/zulassungsdownload/detail/Z-620-2010" TargetMode="External"/><Relationship Id="rId296" Type="http://schemas.openxmlformats.org/officeDocument/2006/relationships/hyperlink" Target="https://www.dibt.de/de/service/zulassungsdownload/detail/Z-620-2057" TargetMode="External"/><Relationship Id="rId300" Type="http://schemas.openxmlformats.org/officeDocument/2006/relationships/hyperlink" Target="https://www.dibt.de/de/service/zulassungsdownload/detail/Z-620-2063" TargetMode="External"/><Relationship Id="rId461" Type="http://schemas.openxmlformats.org/officeDocument/2006/relationships/hyperlink" Target="https://www.dibt.de/de/service/zulassungsdownload/detail/Z-620-1991" TargetMode="External"/><Relationship Id="rId482" Type="http://schemas.openxmlformats.org/officeDocument/2006/relationships/hyperlink" Target="https://www.dibt.de/de/service/zulassungsdownload/detail/Z-620-2040" TargetMode="External"/><Relationship Id="rId517" Type="http://schemas.openxmlformats.org/officeDocument/2006/relationships/hyperlink" Target="https://www.dibt.de/de/service/zulassungsdownload/detail/Z-620-2134" TargetMode="External"/><Relationship Id="rId538" Type="http://schemas.openxmlformats.org/officeDocument/2006/relationships/hyperlink" Target="https://www.dibt.de/de/service/zulassungsdownload/detail/Z-620-2184" TargetMode="External"/><Relationship Id="rId559" Type="http://schemas.openxmlformats.org/officeDocument/2006/relationships/hyperlink" Target="https://www.dibt.de/de/service/zulassungsdownload/detail/Z-620-2251" TargetMode="External"/><Relationship Id="rId60" Type="http://schemas.openxmlformats.org/officeDocument/2006/relationships/hyperlink" Target="https://www.dibt.de/de/service/zulassungsdownload/detail/Z-620-1973" TargetMode="External"/><Relationship Id="rId81" Type="http://schemas.openxmlformats.org/officeDocument/2006/relationships/hyperlink" Target="https://www.dibt.de/de/service/zulassungsdownload/detail/Z-620-2014" TargetMode="External"/><Relationship Id="rId135" Type="http://schemas.openxmlformats.org/officeDocument/2006/relationships/hyperlink" Target="https://www.dibt.de/de/service/zulassungsdownload/detail/Z-620-2145" TargetMode="External"/><Relationship Id="rId156" Type="http://schemas.openxmlformats.org/officeDocument/2006/relationships/hyperlink" Target="https://www.dibt.de/de/service/zulassungsdownload/detail/Z-620-2199" TargetMode="External"/><Relationship Id="rId177" Type="http://schemas.openxmlformats.org/officeDocument/2006/relationships/hyperlink" Target="https://www.dibt.de/de/service/zulassungsdownload/detail/Z-620-2266" TargetMode="External"/><Relationship Id="rId198" Type="http://schemas.openxmlformats.org/officeDocument/2006/relationships/hyperlink" Target="https://www.dibt.de/de/service/zulassungsdownload/detail/Z-620-1840" TargetMode="External"/><Relationship Id="rId321" Type="http://schemas.openxmlformats.org/officeDocument/2006/relationships/hyperlink" Target="https://www.dibt.de/de/service/zulassungsdownload/detail/Z-620-2114" TargetMode="External"/><Relationship Id="rId342" Type="http://schemas.openxmlformats.org/officeDocument/2006/relationships/hyperlink" Target="https://www.dibt.de/de/service/zulassungsdownload/detail/Z-620-2179" TargetMode="External"/><Relationship Id="rId363" Type="http://schemas.openxmlformats.org/officeDocument/2006/relationships/hyperlink" Target="https://www.dibt.de/de/service/zulassungsdownload/detail/Z-620-2245" TargetMode="External"/><Relationship Id="rId384" Type="http://schemas.openxmlformats.org/officeDocument/2006/relationships/hyperlink" Target="https://www.dibt.de/de/service/zulassungsdownload/detail/Z-620-2353" TargetMode="External"/><Relationship Id="rId419" Type="http://schemas.openxmlformats.org/officeDocument/2006/relationships/hyperlink" Target="https://www.dibt.de/de/service/zulassungsdownload/detail/Z-620-1923" TargetMode="External"/><Relationship Id="rId570" Type="http://schemas.openxmlformats.org/officeDocument/2006/relationships/hyperlink" Target="https://www.dibt.de/de/service/zulassungsdownload/detail/Z-620-2284" TargetMode="External"/><Relationship Id="rId202" Type="http://schemas.openxmlformats.org/officeDocument/2006/relationships/hyperlink" Target="https://www.dibt.de/de/service/zulassungsdownload/detail/Z-620-1852" TargetMode="External"/><Relationship Id="rId223" Type="http://schemas.openxmlformats.org/officeDocument/2006/relationships/hyperlink" Target="https://www.dibt.de/de/service/zulassungsdownload/detail/Z-620-1918" TargetMode="External"/><Relationship Id="rId244" Type="http://schemas.openxmlformats.org/officeDocument/2006/relationships/hyperlink" Target="https://www.dibt.de/de/service/zulassungsdownload/detail/Z-620-1953" TargetMode="External"/><Relationship Id="rId430" Type="http://schemas.openxmlformats.org/officeDocument/2006/relationships/hyperlink" Target="https://www.dibt.de/de/service/zulassungsdownload/detail/Z-620-1942" TargetMode="External"/><Relationship Id="rId18" Type="http://schemas.openxmlformats.org/officeDocument/2006/relationships/hyperlink" Target="https://www.dibt.de/de/service/zulassungsdownload/detail/Z-620-1881" TargetMode="External"/><Relationship Id="rId39" Type="http://schemas.openxmlformats.org/officeDocument/2006/relationships/hyperlink" Target="https://www.dibt.de/de/service/zulassungsdownload/detail/Z-620-1940" TargetMode="External"/><Relationship Id="rId265" Type="http://schemas.openxmlformats.org/officeDocument/2006/relationships/hyperlink" Target="https://www.dibt.de/de/service/zulassungsdownload/detail/Z-620-1987" TargetMode="External"/><Relationship Id="rId286" Type="http://schemas.openxmlformats.org/officeDocument/2006/relationships/hyperlink" Target="https://www.dibt.de/de/service/zulassungsdownload/detail/Z-620-2034" TargetMode="External"/><Relationship Id="rId451" Type="http://schemas.openxmlformats.org/officeDocument/2006/relationships/hyperlink" Target="https://www.dibt.de/de/service/zulassungsdownload/detail/Z-620-1975" TargetMode="External"/><Relationship Id="rId472" Type="http://schemas.openxmlformats.org/officeDocument/2006/relationships/hyperlink" Target="https://www.dibt.de/de/service/zulassungsdownload/detail/Z-620-2016" TargetMode="External"/><Relationship Id="rId493" Type="http://schemas.openxmlformats.org/officeDocument/2006/relationships/hyperlink" Target="https://www.dibt.de/de/service/zulassungsdownload/detail/Z-620-2063" TargetMode="External"/><Relationship Id="rId507" Type="http://schemas.openxmlformats.org/officeDocument/2006/relationships/hyperlink" Target="https://www.dibt.de/de/service/zulassungsdownload/detail/Z-620-2091" TargetMode="External"/><Relationship Id="rId528" Type="http://schemas.openxmlformats.org/officeDocument/2006/relationships/hyperlink" Target="https://www.dibt.de/de/service/zulassungsdownload/detail/Z-620-2161" TargetMode="External"/><Relationship Id="rId549" Type="http://schemas.openxmlformats.org/officeDocument/2006/relationships/hyperlink" Target="https://www.dibt.de/de/service/zulassungsdownload/detail/Z-620-2220" TargetMode="External"/><Relationship Id="rId50" Type="http://schemas.openxmlformats.org/officeDocument/2006/relationships/hyperlink" Target="https://www.dibt.de/de/service/zulassungsdownload/detail/Z-620-1956" TargetMode="External"/><Relationship Id="rId104" Type="http://schemas.openxmlformats.org/officeDocument/2006/relationships/hyperlink" Target="https://www.dibt.de/de/service/zulassungsdownload/detail/Z-620-2063" TargetMode="External"/><Relationship Id="rId125" Type="http://schemas.openxmlformats.org/officeDocument/2006/relationships/hyperlink" Target="https://www.dibt.de/de/service/zulassungsdownload/detail/Z-620-2100" TargetMode="External"/><Relationship Id="rId146" Type="http://schemas.openxmlformats.org/officeDocument/2006/relationships/hyperlink" Target="https://www.dibt.de/de/service/zulassungsdownload/detail/Z-620-2175" TargetMode="External"/><Relationship Id="rId167" Type="http://schemas.openxmlformats.org/officeDocument/2006/relationships/hyperlink" Target="https://www.dibt.de/de/service/zulassungsdownload/detail/Z-620-2235" TargetMode="External"/><Relationship Id="rId188" Type="http://schemas.openxmlformats.org/officeDocument/2006/relationships/hyperlink" Target="https://www.dibt.de/de/service/zulassungsdownload/detail/Z-620-2329" TargetMode="External"/><Relationship Id="rId311" Type="http://schemas.openxmlformats.org/officeDocument/2006/relationships/hyperlink" Target="https://www.dibt.de/de/service/zulassungsdownload/detail/Z-620-2085" TargetMode="External"/><Relationship Id="rId332" Type="http://schemas.openxmlformats.org/officeDocument/2006/relationships/hyperlink" Target="https://www.dibt.de/de/service/zulassungsdownload/detail/Z-620-2154" TargetMode="External"/><Relationship Id="rId353" Type="http://schemas.openxmlformats.org/officeDocument/2006/relationships/hyperlink" Target="https://www.dibt.de/de/service/zulassungsdownload/detail/Z-620-2214" TargetMode="External"/><Relationship Id="rId374" Type="http://schemas.openxmlformats.org/officeDocument/2006/relationships/hyperlink" Target="https://www.dibt.de/de/service/zulassungsdownload/detail/Z-620-2277" TargetMode="External"/><Relationship Id="rId395" Type="http://schemas.openxmlformats.org/officeDocument/2006/relationships/hyperlink" Target="https://www.dibt.de/de/service/zulassungsdownload/detail/Z-620-1852" TargetMode="External"/><Relationship Id="rId409" Type="http://schemas.openxmlformats.org/officeDocument/2006/relationships/hyperlink" Target="https://www.dibt.de/de/service/zulassungsdownload/detail/Z-620-1898" TargetMode="External"/><Relationship Id="rId560" Type="http://schemas.openxmlformats.org/officeDocument/2006/relationships/hyperlink" Target="https://www.dibt.de/de/service/zulassungsdownload/detail/Z-620-2252" TargetMode="External"/><Relationship Id="rId581" Type="http://schemas.openxmlformats.org/officeDocument/2006/relationships/printerSettings" Target="../printerSettings/printerSettings3.bin"/><Relationship Id="rId71" Type="http://schemas.openxmlformats.org/officeDocument/2006/relationships/hyperlink" Target="https://www.dibt.de/de/service/zulassungsdownload/detail/Z-620-1989" TargetMode="External"/><Relationship Id="rId92" Type="http://schemas.openxmlformats.org/officeDocument/2006/relationships/hyperlink" Target="https://www.dibt.de/de/service/zulassungsdownload/detail/Z-620-2038" TargetMode="External"/><Relationship Id="rId213" Type="http://schemas.openxmlformats.org/officeDocument/2006/relationships/hyperlink" Target="https://www.dibt.de/de/service/zulassungsdownload/detail/Z-620-1888" TargetMode="External"/><Relationship Id="rId234" Type="http://schemas.openxmlformats.org/officeDocument/2006/relationships/hyperlink" Target="https://www.dibt.de/de/service/zulassungsdownload/detail/Z-620-1937" TargetMode="External"/><Relationship Id="rId420" Type="http://schemas.openxmlformats.org/officeDocument/2006/relationships/hyperlink" Target="https://www.dibt.de/de/service/zulassungsdownload/detail/Z-620-1924" TargetMode="External"/><Relationship Id="rId2" Type="http://schemas.openxmlformats.org/officeDocument/2006/relationships/hyperlink" Target="https://www.dibt.de/de/service/zulassungsdownload/detail/Z-620-1838" TargetMode="External"/><Relationship Id="rId29" Type="http://schemas.openxmlformats.org/officeDocument/2006/relationships/hyperlink" Target="https://www.dibt.de/de/service/zulassungsdownload/detail/Z-620-1919" TargetMode="External"/><Relationship Id="rId255" Type="http://schemas.openxmlformats.org/officeDocument/2006/relationships/hyperlink" Target="https://www.dibt.de/de/service/zulassungsdownload/detail/Z-620-1971" TargetMode="External"/><Relationship Id="rId276" Type="http://schemas.openxmlformats.org/officeDocument/2006/relationships/hyperlink" Target="https://www.dibt.de/de/service/zulassungsdownload/detail/Z-620-2013" TargetMode="External"/><Relationship Id="rId297" Type="http://schemas.openxmlformats.org/officeDocument/2006/relationships/hyperlink" Target="https://www.dibt.de/de/service/zulassungsdownload/detail/Z-620-2058" TargetMode="External"/><Relationship Id="rId441" Type="http://schemas.openxmlformats.org/officeDocument/2006/relationships/hyperlink" Target="https://www.dibt.de/de/service/zulassungsdownload/detail/Z-620-1961" TargetMode="External"/><Relationship Id="rId462" Type="http://schemas.openxmlformats.org/officeDocument/2006/relationships/hyperlink" Target="https://www.dibt.de/de/service/zulassungsdownload/detail/Z-620-1997" TargetMode="External"/><Relationship Id="rId483" Type="http://schemas.openxmlformats.org/officeDocument/2006/relationships/hyperlink" Target="https://www.dibt.de/de/service/zulassungsdownload/detail/Z-620-2047" TargetMode="External"/><Relationship Id="rId518" Type="http://schemas.openxmlformats.org/officeDocument/2006/relationships/hyperlink" Target="https://www.dibt.de/de/service/zulassungsdownload/detail/Z-620-2135" TargetMode="External"/><Relationship Id="rId539" Type="http://schemas.openxmlformats.org/officeDocument/2006/relationships/hyperlink" Target="https://www.dibt.de/de/service/zulassungsdownload/detail/Z-620-2191" TargetMode="External"/><Relationship Id="rId40" Type="http://schemas.openxmlformats.org/officeDocument/2006/relationships/hyperlink" Target="https://www.dibt.de/de/service/zulassungsdownload/detail/Z-620-1941" TargetMode="External"/><Relationship Id="rId115" Type="http://schemas.openxmlformats.org/officeDocument/2006/relationships/hyperlink" Target="https://www.dibt.de/de/service/zulassungsdownload/detail/Z-620-2080" TargetMode="External"/><Relationship Id="rId136" Type="http://schemas.openxmlformats.org/officeDocument/2006/relationships/hyperlink" Target="https://www.dibt.de/de/service/zulassungsdownload/detail/Z-620-2146" TargetMode="External"/><Relationship Id="rId157" Type="http://schemas.openxmlformats.org/officeDocument/2006/relationships/hyperlink" Target="https://www.dibt.de/de/service/zulassungsdownload/detail/Z-620-2203" TargetMode="External"/><Relationship Id="rId178" Type="http://schemas.openxmlformats.org/officeDocument/2006/relationships/hyperlink" Target="https://www.dibt.de/de/service/zulassungsdownload/detail/Z-620-2272" TargetMode="External"/><Relationship Id="rId301" Type="http://schemas.openxmlformats.org/officeDocument/2006/relationships/hyperlink" Target="https://www.dibt.de/de/service/zulassungsdownload/detail/Z-620-2068" TargetMode="External"/><Relationship Id="rId322" Type="http://schemas.openxmlformats.org/officeDocument/2006/relationships/hyperlink" Target="https://www.dibt.de/de/service/zulassungsdownload/detail/Z-620-2120" TargetMode="External"/><Relationship Id="rId343" Type="http://schemas.openxmlformats.org/officeDocument/2006/relationships/hyperlink" Target="https://www.dibt.de/de/service/zulassungsdownload/detail/Z-620-2181" TargetMode="External"/><Relationship Id="rId364" Type="http://schemas.openxmlformats.org/officeDocument/2006/relationships/hyperlink" Target="https://www.dibt.de/de/service/zulassungsdownload/detail/Z-620-2249" TargetMode="External"/><Relationship Id="rId550" Type="http://schemas.openxmlformats.org/officeDocument/2006/relationships/hyperlink" Target="https://www.dibt.de/de/service/zulassungsdownload/detail/Z-620-2221" TargetMode="External"/><Relationship Id="rId61" Type="http://schemas.openxmlformats.org/officeDocument/2006/relationships/hyperlink" Target="https://www.dibt.de/de/service/zulassungsdownload/detail/Z-620-1974" TargetMode="External"/><Relationship Id="rId82" Type="http://schemas.openxmlformats.org/officeDocument/2006/relationships/hyperlink" Target="https://www.dibt.de/de/service/zulassungsdownload/detail/Z-620-2015" TargetMode="External"/><Relationship Id="rId199" Type="http://schemas.openxmlformats.org/officeDocument/2006/relationships/hyperlink" Target="https://www.dibt.de/de/service/zulassungsdownload/detail/Z-620-1842" TargetMode="External"/><Relationship Id="rId203" Type="http://schemas.openxmlformats.org/officeDocument/2006/relationships/hyperlink" Target="https://www.dibt.de/de/service/zulassungsdownload/detail/Z-620-1853" TargetMode="External"/><Relationship Id="rId385" Type="http://schemas.openxmlformats.org/officeDocument/2006/relationships/hyperlink" Target="https://www.dibt.de/de/service/zulassungsdownload/detail/Z-620-2378" TargetMode="External"/><Relationship Id="rId571" Type="http://schemas.openxmlformats.org/officeDocument/2006/relationships/hyperlink" Target="https://www.dibt.de/de/service/zulassungsdownload/detail/Z-620-2315" TargetMode="External"/><Relationship Id="rId19" Type="http://schemas.openxmlformats.org/officeDocument/2006/relationships/hyperlink" Target="https://www.dibt.de/de/service/zulassungsdownload/detail/Z-620-1888" TargetMode="External"/><Relationship Id="rId224" Type="http://schemas.openxmlformats.org/officeDocument/2006/relationships/hyperlink" Target="https://www.dibt.de/de/service/zulassungsdownload/detail/Z-620-1919" TargetMode="External"/><Relationship Id="rId245" Type="http://schemas.openxmlformats.org/officeDocument/2006/relationships/hyperlink" Target="https://www.dibt.de/de/service/zulassungsdownload/detail/Z-620-1955" TargetMode="External"/><Relationship Id="rId266" Type="http://schemas.openxmlformats.org/officeDocument/2006/relationships/hyperlink" Target="https://www.dibt.de/de/service/zulassungsdownload/detail/Z-620-1988" TargetMode="External"/><Relationship Id="rId287" Type="http://schemas.openxmlformats.org/officeDocument/2006/relationships/hyperlink" Target="https://www.dibt.de/de/service/zulassungsdownload/detail/Z-620-2036" TargetMode="External"/><Relationship Id="rId410" Type="http://schemas.openxmlformats.org/officeDocument/2006/relationships/hyperlink" Target="https://www.dibt.de/de/service/zulassungsdownload/detail/Z-620-1899" TargetMode="External"/><Relationship Id="rId431" Type="http://schemas.openxmlformats.org/officeDocument/2006/relationships/hyperlink" Target="https://www.dibt.de/de/service/zulassungsdownload/detail/Z-620-1943" TargetMode="External"/><Relationship Id="rId452" Type="http://schemas.openxmlformats.org/officeDocument/2006/relationships/hyperlink" Target="https://www.dibt.de/de/service/zulassungsdownload/detail/Z-620-1977" TargetMode="External"/><Relationship Id="rId473" Type="http://schemas.openxmlformats.org/officeDocument/2006/relationships/hyperlink" Target="https://www.dibt.de/de/service/zulassungsdownload/detail/Z-620-2019" TargetMode="External"/><Relationship Id="rId494" Type="http://schemas.openxmlformats.org/officeDocument/2006/relationships/hyperlink" Target="https://www.dibt.de/de/service/zulassungsdownload/detail/Z-620-2068" TargetMode="External"/><Relationship Id="rId508" Type="http://schemas.openxmlformats.org/officeDocument/2006/relationships/hyperlink" Target="https://www.dibt.de/de/service/zulassungsdownload/detail/Z-620-2095" TargetMode="External"/><Relationship Id="rId529" Type="http://schemas.openxmlformats.org/officeDocument/2006/relationships/hyperlink" Target="https://www.dibt.de/de/service/zulassungsdownload/detail/Z-620-2163" TargetMode="External"/><Relationship Id="rId30" Type="http://schemas.openxmlformats.org/officeDocument/2006/relationships/hyperlink" Target="https://www.dibt.de/de/service/zulassungsdownload/detail/Z-620-1920" TargetMode="External"/><Relationship Id="rId105" Type="http://schemas.openxmlformats.org/officeDocument/2006/relationships/hyperlink" Target="https://www.dibt.de/de/service/zulassungsdownload/detail/Z-620-2068" TargetMode="External"/><Relationship Id="rId126" Type="http://schemas.openxmlformats.org/officeDocument/2006/relationships/hyperlink" Target="https://www.dibt.de/de/service/zulassungsdownload/detail/Z-620-2106" TargetMode="External"/><Relationship Id="rId147" Type="http://schemas.openxmlformats.org/officeDocument/2006/relationships/hyperlink" Target="https://www.dibt.de/de/service/zulassungsdownload/detail/Z-620-2176" TargetMode="External"/><Relationship Id="rId168" Type="http://schemas.openxmlformats.org/officeDocument/2006/relationships/hyperlink" Target="https://www.dibt.de/de/service/zulassungsdownload/detail/Z-620-2238" TargetMode="External"/><Relationship Id="rId312" Type="http://schemas.openxmlformats.org/officeDocument/2006/relationships/hyperlink" Target="https://www.dibt.de/de/service/zulassungsdownload/detail/Z-620-2088" TargetMode="External"/><Relationship Id="rId333" Type="http://schemas.openxmlformats.org/officeDocument/2006/relationships/hyperlink" Target="https://www.dibt.de/de/service/zulassungsdownload/detail/Z-620-2157" TargetMode="External"/><Relationship Id="rId354" Type="http://schemas.openxmlformats.org/officeDocument/2006/relationships/hyperlink" Target="https://www.dibt.de/de/service/zulassungsdownload/detail/Z-620-2218" TargetMode="External"/><Relationship Id="rId540" Type="http://schemas.openxmlformats.org/officeDocument/2006/relationships/hyperlink" Target="https://www.dibt.de/de/service/zulassungsdownload/detail/Z-620-2197" TargetMode="External"/><Relationship Id="rId51" Type="http://schemas.openxmlformats.org/officeDocument/2006/relationships/hyperlink" Target="https://www.dibt.de/de/service/zulassungsdownload/detail/Z-620-1958" TargetMode="External"/><Relationship Id="rId72" Type="http://schemas.openxmlformats.org/officeDocument/2006/relationships/hyperlink" Target="https://www.dibt.de/de/service/zulassungsdownload/detail/Z-620-1991" TargetMode="External"/><Relationship Id="rId93" Type="http://schemas.openxmlformats.org/officeDocument/2006/relationships/hyperlink" Target="https://www.dibt.de/de/service/zulassungsdownload/detail/Z-620-2040" TargetMode="External"/><Relationship Id="rId189" Type="http://schemas.openxmlformats.org/officeDocument/2006/relationships/hyperlink" Target="https://www.dibt.de/de/service/zulassungsdownload/detail/Z-620-2330" TargetMode="External"/><Relationship Id="rId375" Type="http://schemas.openxmlformats.org/officeDocument/2006/relationships/hyperlink" Target="https://www.dibt.de/de/service/zulassungsdownload/detail/Z-620-2278" TargetMode="External"/><Relationship Id="rId396" Type="http://schemas.openxmlformats.org/officeDocument/2006/relationships/hyperlink" Target="https://www.dibt.de/de/service/zulassungsdownload/detail/Z-620-1853" TargetMode="External"/><Relationship Id="rId561" Type="http://schemas.openxmlformats.org/officeDocument/2006/relationships/hyperlink" Target="https://www.dibt.de/de/service/zulassungsdownload/detail/Z-620-2253" TargetMode="External"/><Relationship Id="rId3" Type="http://schemas.openxmlformats.org/officeDocument/2006/relationships/hyperlink" Target="https://www.dibt.de/de/service/zulassungsdownload/detail/Z-620-1839" TargetMode="External"/><Relationship Id="rId214" Type="http://schemas.openxmlformats.org/officeDocument/2006/relationships/hyperlink" Target="https://www.dibt.de/de/service/zulassungsdownload/detail/Z-620-1892" TargetMode="External"/><Relationship Id="rId235" Type="http://schemas.openxmlformats.org/officeDocument/2006/relationships/hyperlink" Target="https://www.dibt.de/de/service/zulassungsdownload/detail/Z-620-1940" TargetMode="External"/><Relationship Id="rId256" Type="http://schemas.openxmlformats.org/officeDocument/2006/relationships/hyperlink" Target="https://www.dibt.de/de/service/zulassungsdownload/detail/Z-620-1973" TargetMode="External"/><Relationship Id="rId277" Type="http://schemas.openxmlformats.org/officeDocument/2006/relationships/hyperlink" Target="https://www.dibt.de/de/service/zulassungsdownload/detail/Z-620-2014" TargetMode="External"/><Relationship Id="rId298" Type="http://schemas.openxmlformats.org/officeDocument/2006/relationships/hyperlink" Target="https://www.dibt.de/de/service/zulassungsdownload/detail/Z-620-2061" TargetMode="External"/><Relationship Id="rId400" Type="http://schemas.openxmlformats.org/officeDocument/2006/relationships/hyperlink" Target="https://www.dibt.de/de/service/zulassungsdownload/detail/Z-620-1876" TargetMode="External"/><Relationship Id="rId421" Type="http://schemas.openxmlformats.org/officeDocument/2006/relationships/hyperlink" Target="https://www.dibt.de/de/service/zulassungsdownload/detail/Z-620-1929" TargetMode="External"/><Relationship Id="rId442" Type="http://schemas.openxmlformats.org/officeDocument/2006/relationships/hyperlink" Target="https://www.dibt.de/de/service/zulassungsdownload/detail/Z-620-1962" TargetMode="External"/><Relationship Id="rId463" Type="http://schemas.openxmlformats.org/officeDocument/2006/relationships/hyperlink" Target="https://www.dibt.de/de/service/zulassungsdownload/detail/Z-620-1999" TargetMode="External"/><Relationship Id="rId484" Type="http://schemas.openxmlformats.org/officeDocument/2006/relationships/hyperlink" Target="https://www.dibt.de/de/service/zulassungsdownload/detail/Z-620-2048" TargetMode="External"/><Relationship Id="rId519" Type="http://schemas.openxmlformats.org/officeDocument/2006/relationships/hyperlink" Target="https://www.dibt.de/de/service/zulassungsdownload/detail/Z-620-2140" TargetMode="External"/><Relationship Id="rId116" Type="http://schemas.openxmlformats.org/officeDocument/2006/relationships/hyperlink" Target="https://www.dibt.de/de/service/zulassungsdownload/detail/Z-620-2081" TargetMode="External"/><Relationship Id="rId137" Type="http://schemas.openxmlformats.org/officeDocument/2006/relationships/hyperlink" Target="https://www.dibt.de/de/service/zulassungsdownload/detail/Z-620-2148" TargetMode="External"/><Relationship Id="rId158" Type="http://schemas.openxmlformats.org/officeDocument/2006/relationships/hyperlink" Target="https://www.dibt.de/de/service/zulassungsdownload/detail/Z-620-2205" TargetMode="External"/><Relationship Id="rId302" Type="http://schemas.openxmlformats.org/officeDocument/2006/relationships/hyperlink" Target="https://www.dibt.de/de/service/zulassungsdownload/detail/Z-620-2070" TargetMode="External"/><Relationship Id="rId323" Type="http://schemas.openxmlformats.org/officeDocument/2006/relationships/hyperlink" Target="https://www.dibt.de/de/service/zulassungsdownload/detail/Z-620-2131" TargetMode="External"/><Relationship Id="rId344" Type="http://schemas.openxmlformats.org/officeDocument/2006/relationships/hyperlink" Target="https://www.dibt.de/de/service/zulassungsdownload/detail/Z-620-2182" TargetMode="External"/><Relationship Id="rId530" Type="http://schemas.openxmlformats.org/officeDocument/2006/relationships/hyperlink" Target="https://www.dibt.de/de/service/zulassungsdownload/detail/Z-620-2170" TargetMode="External"/><Relationship Id="rId20" Type="http://schemas.openxmlformats.org/officeDocument/2006/relationships/hyperlink" Target="https://www.dibt.de/de/service/zulassungsdownload/detail/Z-620-1892" TargetMode="External"/><Relationship Id="rId41" Type="http://schemas.openxmlformats.org/officeDocument/2006/relationships/hyperlink" Target="https://www.dibt.de/de/service/zulassungsdownload/detail/Z-620-1942" TargetMode="External"/><Relationship Id="rId62" Type="http://schemas.openxmlformats.org/officeDocument/2006/relationships/hyperlink" Target="https://www.dibt.de/de/service/zulassungsdownload/detail/Z-620-1975" TargetMode="External"/><Relationship Id="rId83" Type="http://schemas.openxmlformats.org/officeDocument/2006/relationships/hyperlink" Target="https://www.dibt.de/de/service/zulassungsdownload/detail/Z-620-2016" TargetMode="External"/><Relationship Id="rId179" Type="http://schemas.openxmlformats.org/officeDocument/2006/relationships/hyperlink" Target="https://www.dibt.de/de/service/zulassungsdownload/detail/Z-620-2274" TargetMode="External"/><Relationship Id="rId365" Type="http://schemas.openxmlformats.org/officeDocument/2006/relationships/hyperlink" Target="https://www.dibt.de/de/service/zulassungsdownload/detail/Z-620-2250" TargetMode="External"/><Relationship Id="rId386" Type="http://schemas.openxmlformats.org/officeDocument/2006/relationships/hyperlink" Target="https://www.dibt.de/de/service/zulassungsdownload/detail/Z-620-2397" TargetMode="External"/><Relationship Id="rId551" Type="http://schemas.openxmlformats.org/officeDocument/2006/relationships/hyperlink" Target="https://www.dibt.de/de/service/zulassungsdownload/detail/Z-620-2223" TargetMode="External"/><Relationship Id="rId572" Type="http://schemas.openxmlformats.org/officeDocument/2006/relationships/hyperlink" Target="https://www.dibt.de/de/service/zulassungsdownload/detail/Z-620-2326" TargetMode="External"/><Relationship Id="rId190" Type="http://schemas.openxmlformats.org/officeDocument/2006/relationships/hyperlink" Target="https://www.dibt.de/de/service/zulassungsdownload/detail/Z-620-2335" TargetMode="External"/><Relationship Id="rId204" Type="http://schemas.openxmlformats.org/officeDocument/2006/relationships/hyperlink" Target="https://www.dibt.de/de/service/zulassungsdownload/detail/Z-620-1858" TargetMode="External"/><Relationship Id="rId225" Type="http://schemas.openxmlformats.org/officeDocument/2006/relationships/hyperlink" Target="https://www.dibt.de/de/service/zulassungsdownload/detail/Z-620-1920" TargetMode="External"/><Relationship Id="rId246" Type="http://schemas.openxmlformats.org/officeDocument/2006/relationships/hyperlink" Target="https://www.dibt.de/de/service/zulassungsdownload/detail/Z-620-1956" TargetMode="External"/><Relationship Id="rId267" Type="http://schemas.openxmlformats.org/officeDocument/2006/relationships/hyperlink" Target="https://www.dibt.de/de/service/zulassungsdownload/detail/Z-620-1989" TargetMode="External"/><Relationship Id="rId288" Type="http://schemas.openxmlformats.org/officeDocument/2006/relationships/hyperlink" Target="https://www.dibt.de/de/service/zulassungsdownload/detail/Z-620-2038" TargetMode="External"/><Relationship Id="rId411" Type="http://schemas.openxmlformats.org/officeDocument/2006/relationships/hyperlink" Target="https://www.dibt.de/de/service/zulassungsdownload/detail/Z-620-1909" TargetMode="External"/><Relationship Id="rId432" Type="http://schemas.openxmlformats.org/officeDocument/2006/relationships/hyperlink" Target="https://www.dibt.de/de/service/zulassungsdownload/detail/Z-620-1946" TargetMode="External"/><Relationship Id="rId453" Type="http://schemas.openxmlformats.org/officeDocument/2006/relationships/hyperlink" Target="https://www.dibt.de/de/service/zulassungsdownload/detail/Z-620-1978" TargetMode="External"/><Relationship Id="rId474" Type="http://schemas.openxmlformats.org/officeDocument/2006/relationships/hyperlink" Target="https://www.dibt.de/de/service/zulassungsdownload/detail/Z-620-2020" TargetMode="External"/><Relationship Id="rId509" Type="http://schemas.openxmlformats.org/officeDocument/2006/relationships/hyperlink" Target="https://www.dibt.de/de/service/zulassungsdownload/detail/Z-620-2097" TargetMode="External"/><Relationship Id="rId106" Type="http://schemas.openxmlformats.org/officeDocument/2006/relationships/hyperlink" Target="https://www.dibt.de/de/service/zulassungsdownload/detail/Z-620-2070" TargetMode="External"/><Relationship Id="rId127" Type="http://schemas.openxmlformats.org/officeDocument/2006/relationships/hyperlink" Target="https://www.dibt.de/de/service/zulassungsdownload/detail/Z-620-2107" TargetMode="External"/><Relationship Id="rId313" Type="http://schemas.openxmlformats.org/officeDocument/2006/relationships/hyperlink" Target="https://www.dibt.de/de/service/zulassungsdownload/detail/Z-620-2090" TargetMode="External"/><Relationship Id="rId495" Type="http://schemas.openxmlformats.org/officeDocument/2006/relationships/hyperlink" Target="https://www.dibt.de/de/service/zulassungsdownload/detail/Z-620-2070" TargetMode="External"/><Relationship Id="rId10" Type="http://schemas.openxmlformats.org/officeDocument/2006/relationships/hyperlink" Target="https://www.dibt.de/de/service/zulassungsdownload/detail/Z-620-1858" TargetMode="External"/><Relationship Id="rId31" Type="http://schemas.openxmlformats.org/officeDocument/2006/relationships/hyperlink" Target="https://www.dibt.de/de/service/zulassungsdownload/detail/Z-620-1923" TargetMode="External"/><Relationship Id="rId52" Type="http://schemas.openxmlformats.org/officeDocument/2006/relationships/hyperlink" Target="https://www.dibt.de/de/service/zulassungsdownload/detail/Z-620-1961" TargetMode="External"/><Relationship Id="rId73" Type="http://schemas.openxmlformats.org/officeDocument/2006/relationships/hyperlink" Target="https://www.dibt.de/de/service/zulassungsdownload/detail/Z-620-1997" TargetMode="External"/><Relationship Id="rId94" Type="http://schemas.openxmlformats.org/officeDocument/2006/relationships/hyperlink" Target="https://www.dibt.de/de/service/zulassungsdownload/detail/Z-620-2047" TargetMode="External"/><Relationship Id="rId148" Type="http://schemas.openxmlformats.org/officeDocument/2006/relationships/hyperlink" Target="https://www.dibt.de/de/service/zulassungsdownload/detail/Z-620-2177" TargetMode="External"/><Relationship Id="rId169" Type="http://schemas.openxmlformats.org/officeDocument/2006/relationships/hyperlink" Target="https://www.dibt.de/de/service/zulassungsdownload/detail/Z-620-2240" TargetMode="External"/><Relationship Id="rId334" Type="http://schemas.openxmlformats.org/officeDocument/2006/relationships/hyperlink" Target="https://www.dibt.de/de/service/zulassungsdownload/detail/Z-620-2160" TargetMode="External"/><Relationship Id="rId355" Type="http://schemas.openxmlformats.org/officeDocument/2006/relationships/hyperlink" Target="https://www.dibt.de/de/service/zulassungsdownload/detail/Z-620-2219" TargetMode="External"/><Relationship Id="rId376" Type="http://schemas.openxmlformats.org/officeDocument/2006/relationships/hyperlink" Target="https://www.dibt.de/de/service/zulassungsdownload/detail/Z-620-2283" TargetMode="External"/><Relationship Id="rId397" Type="http://schemas.openxmlformats.org/officeDocument/2006/relationships/hyperlink" Target="https://www.dibt.de/de/service/zulassungsdownload/detail/Z-620-1858" TargetMode="External"/><Relationship Id="rId520" Type="http://schemas.openxmlformats.org/officeDocument/2006/relationships/hyperlink" Target="https://www.dibt.de/de/service/zulassungsdownload/detail/Z-620-2144" TargetMode="External"/><Relationship Id="rId541" Type="http://schemas.openxmlformats.org/officeDocument/2006/relationships/hyperlink" Target="https://www.dibt.de/de/service/zulassungsdownload/detail/Z-620-2198" TargetMode="External"/><Relationship Id="rId562" Type="http://schemas.openxmlformats.org/officeDocument/2006/relationships/hyperlink" Target="https://www.dibt.de/de/service/zulassungsdownload/detail/Z-620-2262" TargetMode="External"/><Relationship Id="rId4" Type="http://schemas.openxmlformats.org/officeDocument/2006/relationships/hyperlink" Target="https://www.dibt.de/de/service/zulassungsdownload/detail/Z-620-1840" TargetMode="External"/><Relationship Id="rId180" Type="http://schemas.openxmlformats.org/officeDocument/2006/relationships/hyperlink" Target="https://www.dibt.de/de/service/zulassungsdownload/detail/Z-620-2275" TargetMode="External"/><Relationship Id="rId215" Type="http://schemas.openxmlformats.org/officeDocument/2006/relationships/hyperlink" Target="https://www.dibt.de/de/service/zulassungsdownload/detail/Z-620-1897" TargetMode="External"/><Relationship Id="rId236" Type="http://schemas.openxmlformats.org/officeDocument/2006/relationships/hyperlink" Target="https://www.dibt.de/de/service/zulassungsdownload/detail/Z-620-1941" TargetMode="External"/><Relationship Id="rId257" Type="http://schemas.openxmlformats.org/officeDocument/2006/relationships/hyperlink" Target="https://www.dibt.de/de/service/zulassungsdownload/detail/Z-620-1974" TargetMode="External"/><Relationship Id="rId278" Type="http://schemas.openxmlformats.org/officeDocument/2006/relationships/hyperlink" Target="https://www.dibt.de/de/service/zulassungsdownload/detail/Z-620-2015" TargetMode="External"/><Relationship Id="rId401" Type="http://schemas.openxmlformats.org/officeDocument/2006/relationships/hyperlink" Target="https://www.dibt.de/de/service/zulassungsdownload/detail/Z-620-1877" TargetMode="External"/><Relationship Id="rId422" Type="http://schemas.openxmlformats.org/officeDocument/2006/relationships/hyperlink" Target="https://www.dibt.de/de/service/zulassungsdownload/detail/Z-620-1931" TargetMode="External"/><Relationship Id="rId443" Type="http://schemas.openxmlformats.org/officeDocument/2006/relationships/hyperlink" Target="https://www.dibt.de/de/service/zulassungsdownload/detail/Z-620-1963" TargetMode="External"/><Relationship Id="rId464" Type="http://schemas.openxmlformats.org/officeDocument/2006/relationships/hyperlink" Target="https://www.dibt.de/de/service/zulassungsdownload/detail/Z-620-2000" TargetMode="External"/><Relationship Id="rId303" Type="http://schemas.openxmlformats.org/officeDocument/2006/relationships/hyperlink" Target="https://www.dibt.de/de/service/zulassungsdownload/detail/Z-620-2071" TargetMode="External"/><Relationship Id="rId485" Type="http://schemas.openxmlformats.org/officeDocument/2006/relationships/hyperlink" Target="https://www.dibt.de/de/service/zulassungsdownload/detail/Z-620-2049" TargetMode="External"/><Relationship Id="rId42" Type="http://schemas.openxmlformats.org/officeDocument/2006/relationships/hyperlink" Target="https://www.dibt.de/de/service/zulassungsdownload/detail/Z-620-1943" TargetMode="External"/><Relationship Id="rId84" Type="http://schemas.openxmlformats.org/officeDocument/2006/relationships/hyperlink" Target="https://www.dibt.de/de/service/zulassungsdownload/detail/Z-620-2019" TargetMode="External"/><Relationship Id="rId138" Type="http://schemas.openxmlformats.org/officeDocument/2006/relationships/hyperlink" Target="https://www.dibt.de/de/service/zulassungsdownload/detail/Z-620-2151" TargetMode="External"/><Relationship Id="rId345" Type="http://schemas.openxmlformats.org/officeDocument/2006/relationships/hyperlink" Target="https://www.dibt.de/de/service/zulassungsdownload/detail/Z-620-2184" TargetMode="External"/><Relationship Id="rId387" Type="http://schemas.openxmlformats.org/officeDocument/2006/relationships/hyperlink" Target="https://www.dibt.de/de/service/zulassungsdownload/detail/Z-620-2510" TargetMode="External"/><Relationship Id="rId510" Type="http://schemas.openxmlformats.org/officeDocument/2006/relationships/hyperlink" Target="https://www.dibt.de/de/service/zulassungsdownload/detail/Z-620-2099" TargetMode="External"/><Relationship Id="rId552" Type="http://schemas.openxmlformats.org/officeDocument/2006/relationships/hyperlink" Target="https://www.dibt.de/de/service/zulassungsdownload/detail/Z-620-2234" TargetMode="External"/><Relationship Id="rId191" Type="http://schemas.openxmlformats.org/officeDocument/2006/relationships/hyperlink" Target="https://www.dibt.de/de/service/zulassungsdownload/detail/Z-620-2353" TargetMode="External"/><Relationship Id="rId205" Type="http://schemas.openxmlformats.org/officeDocument/2006/relationships/hyperlink" Target="https://www.dibt.de/de/service/zulassungsdownload/detail/Z-620-1873" TargetMode="External"/><Relationship Id="rId247" Type="http://schemas.openxmlformats.org/officeDocument/2006/relationships/hyperlink" Target="https://www.dibt.de/de/service/zulassungsdownload/detail/Z-620-1958" TargetMode="External"/><Relationship Id="rId412" Type="http://schemas.openxmlformats.org/officeDocument/2006/relationships/hyperlink" Target="https://www.dibt.de/de/service/zulassungsdownload/detail/Z-620-1910" TargetMode="External"/><Relationship Id="rId107" Type="http://schemas.openxmlformats.org/officeDocument/2006/relationships/hyperlink" Target="https://www.dibt.de/de/service/zulassungsdownload/detail/Z-620-2071" TargetMode="External"/><Relationship Id="rId289" Type="http://schemas.openxmlformats.org/officeDocument/2006/relationships/hyperlink" Target="https://www.dibt.de/de/service/zulassungsdownload/detail/Z-620-2040" TargetMode="External"/><Relationship Id="rId454" Type="http://schemas.openxmlformats.org/officeDocument/2006/relationships/hyperlink" Target="https://www.dibt.de/de/service/zulassungsdownload/detail/Z-620-1980" TargetMode="External"/><Relationship Id="rId496" Type="http://schemas.openxmlformats.org/officeDocument/2006/relationships/hyperlink" Target="https://www.dibt.de/de/service/zulassungsdownload/detail/Z-620-2071" TargetMode="External"/><Relationship Id="rId11" Type="http://schemas.openxmlformats.org/officeDocument/2006/relationships/hyperlink" Target="https://www.dibt.de/de/service/zulassungsdownload/detail/Z-620-1873" TargetMode="External"/><Relationship Id="rId53" Type="http://schemas.openxmlformats.org/officeDocument/2006/relationships/hyperlink" Target="https://www.dibt.de/de/service/zulassungsdownload/detail/Z-620-1962" TargetMode="External"/><Relationship Id="rId149" Type="http://schemas.openxmlformats.org/officeDocument/2006/relationships/hyperlink" Target="https://www.dibt.de/de/service/zulassungsdownload/detail/Z-620-2179" TargetMode="External"/><Relationship Id="rId314" Type="http://schemas.openxmlformats.org/officeDocument/2006/relationships/hyperlink" Target="https://www.dibt.de/de/service/zulassungsdownload/detail/Z-620-2091" TargetMode="External"/><Relationship Id="rId356" Type="http://schemas.openxmlformats.org/officeDocument/2006/relationships/hyperlink" Target="https://www.dibt.de/de/service/zulassungsdownload/detail/Z-620-2220" TargetMode="External"/><Relationship Id="rId398" Type="http://schemas.openxmlformats.org/officeDocument/2006/relationships/hyperlink" Target="https://www.dibt.de/de/service/zulassungsdownload/detail/Z-620-1873" TargetMode="External"/><Relationship Id="rId521" Type="http://schemas.openxmlformats.org/officeDocument/2006/relationships/hyperlink" Target="https://www.dibt.de/de/service/zulassungsdownload/detail/Z-620-2145" TargetMode="External"/><Relationship Id="rId563" Type="http://schemas.openxmlformats.org/officeDocument/2006/relationships/hyperlink" Target="https://www.dibt.de/de/service/zulassungsdownload/detail/Z-620-2266" TargetMode="External"/><Relationship Id="rId95" Type="http://schemas.openxmlformats.org/officeDocument/2006/relationships/hyperlink" Target="https://www.dibt.de/de/service/zulassungsdownload/detail/Z-620-2048" TargetMode="External"/><Relationship Id="rId160" Type="http://schemas.openxmlformats.org/officeDocument/2006/relationships/hyperlink" Target="https://www.dibt.de/de/service/zulassungsdownload/detail/Z-620-2214" TargetMode="External"/><Relationship Id="rId216" Type="http://schemas.openxmlformats.org/officeDocument/2006/relationships/hyperlink" Target="https://www.dibt.de/de/service/zulassungsdownload/detail/Z-620-1898" TargetMode="External"/><Relationship Id="rId423" Type="http://schemas.openxmlformats.org/officeDocument/2006/relationships/hyperlink" Target="https://www.dibt.de/de/service/zulassungsdownload/detail/Z-620-1933" TargetMode="External"/><Relationship Id="rId258" Type="http://schemas.openxmlformats.org/officeDocument/2006/relationships/hyperlink" Target="https://www.dibt.de/de/service/zulassungsdownload/detail/Z-620-1975" TargetMode="External"/><Relationship Id="rId465" Type="http://schemas.openxmlformats.org/officeDocument/2006/relationships/hyperlink" Target="https://www.dibt.de/de/service/zulassungsdownload/detail/Z-620-2001" TargetMode="External"/><Relationship Id="rId22" Type="http://schemas.openxmlformats.org/officeDocument/2006/relationships/hyperlink" Target="https://www.dibt.de/de/service/zulassungsdownload/detail/Z-620-1898" TargetMode="External"/><Relationship Id="rId64" Type="http://schemas.openxmlformats.org/officeDocument/2006/relationships/hyperlink" Target="https://www.dibt.de/de/service/zulassungsdownload/detail/Z-620-1978" TargetMode="External"/><Relationship Id="rId118" Type="http://schemas.openxmlformats.org/officeDocument/2006/relationships/hyperlink" Target="https://www.dibt.de/de/service/zulassungsdownload/detail/Z-620-2085" TargetMode="External"/><Relationship Id="rId325" Type="http://schemas.openxmlformats.org/officeDocument/2006/relationships/hyperlink" Target="https://www.dibt.de/de/service/zulassungsdownload/detail/Z-620-2135" TargetMode="External"/><Relationship Id="rId367" Type="http://schemas.openxmlformats.org/officeDocument/2006/relationships/hyperlink" Target="https://www.dibt.de/de/service/zulassungsdownload/detail/Z-620-2252" TargetMode="External"/><Relationship Id="rId532" Type="http://schemas.openxmlformats.org/officeDocument/2006/relationships/hyperlink" Target="https://www.dibt.de/de/service/zulassungsdownload/detail/Z-620-2175" TargetMode="External"/><Relationship Id="rId574" Type="http://schemas.openxmlformats.org/officeDocument/2006/relationships/hyperlink" Target="https://www.dibt.de/de/service/zulassungsdownload/detail/Z-620-2329" TargetMode="External"/><Relationship Id="rId171" Type="http://schemas.openxmlformats.org/officeDocument/2006/relationships/hyperlink" Target="https://www.dibt.de/de/service/zulassungsdownload/detail/Z-620-2249" TargetMode="External"/><Relationship Id="rId227" Type="http://schemas.openxmlformats.org/officeDocument/2006/relationships/hyperlink" Target="https://www.dibt.de/de/service/zulassungsdownload/detail/Z-620-1924" TargetMode="External"/><Relationship Id="rId269" Type="http://schemas.openxmlformats.org/officeDocument/2006/relationships/hyperlink" Target="https://www.dibt.de/de/service/zulassungsdownload/detail/Z-620-1997" TargetMode="External"/><Relationship Id="rId434" Type="http://schemas.openxmlformats.org/officeDocument/2006/relationships/hyperlink" Target="https://www.dibt.de/de/service/zulassungsdownload/detail/Z-620-1949" TargetMode="External"/><Relationship Id="rId476" Type="http://schemas.openxmlformats.org/officeDocument/2006/relationships/hyperlink" Target="https://www.dibt.de/de/service/zulassungsdownload/detail/Z-620-2024" TargetMode="External"/><Relationship Id="rId33" Type="http://schemas.openxmlformats.org/officeDocument/2006/relationships/hyperlink" Target="https://www.dibt.de/de/service/zulassungsdownload/detail/Z-620-1929" TargetMode="External"/><Relationship Id="rId129" Type="http://schemas.openxmlformats.org/officeDocument/2006/relationships/hyperlink" Target="https://www.dibt.de/de/service/zulassungsdownload/detail/Z-620-2120" TargetMode="External"/><Relationship Id="rId280" Type="http://schemas.openxmlformats.org/officeDocument/2006/relationships/hyperlink" Target="https://www.dibt.de/de/service/zulassungsdownload/detail/Z-620-2019" TargetMode="External"/><Relationship Id="rId336" Type="http://schemas.openxmlformats.org/officeDocument/2006/relationships/hyperlink" Target="https://www.dibt.de/de/service/zulassungsdownload/detail/Z-620-2163" TargetMode="External"/><Relationship Id="rId501" Type="http://schemas.openxmlformats.org/officeDocument/2006/relationships/hyperlink" Target="https://www.dibt.de/de/service/zulassungsdownload/detail/Z-620-2077" TargetMode="External"/><Relationship Id="rId543" Type="http://schemas.openxmlformats.org/officeDocument/2006/relationships/hyperlink" Target="https://www.dibt.de/de/service/zulassungsdownload/detail/Z-620-2203" TargetMode="External"/><Relationship Id="rId75" Type="http://schemas.openxmlformats.org/officeDocument/2006/relationships/hyperlink" Target="https://www.dibt.de/de/service/zulassungsdownload/detail/Z-620-2000" TargetMode="External"/><Relationship Id="rId140" Type="http://schemas.openxmlformats.org/officeDocument/2006/relationships/hyperlink" Target="https://www.dibt.de/de/service/zulassungsdownload/detail/Z-620-2157" TargetMode="External"/><Relationship Id="rId182" Type="http://schemas.openxmlformats.org/officeDocument/2006/relationships/hyperlink" Target="https://www.dibt.de/de/service/zulassungsdownload/detail/Z-620-2278" TargetMode="External"/><Relationship Id="rId378" Type="http://schemas.openxmlformats.org/officeDocument/2006/relationships/hyperlink" Target="https://www.dibt.de/de/service/zulassungsdownload/detail/Z-620-2315" TargetMode="External"/><Relationship Id="rId403" Type="http://schemas.openxmlformats.org/officeDocument/2006/relationships/hyperlink" Target="https://www.dibt.de/de/service/zulassungsdownload/detail/Z-620-1879" TargetMode="External"/><Relationship Id="rId6" Type="http://schemas.openxmlformats.org/officeDocument/2006/relationships/hyperlink" Target="https://www.dibt.de/de/service/zulassungsdownload/detail/Z-620-1845" TargetMode="External"/><Relationship Id="rId238" Type="http://schemas.openxmlformats.org/officeDocument/2006/relationships/hyperlink" Target="https://www.dibt.de/de/service/zulassungsdownload/detail/Z-620-1943" TargetMode="External"/><Relationship Id="rId445" Type="http://schemas.openxmlformats.org/officeDocument/2006/relationships/hyperlink" Target="https://www.dibt.de/de/service/zulassungsdownload/detail/Z-620-1966" TargetMode="External"/><Relationship Id="rId487" Type="http://schemas.openxmlformats.org/officeDocument/2006/relationships/hyperlink" Target="https://www.dibt.de/de/service/zulassungsdownload/detail/Z-620-2055" TargetMode="External"/><Relationship Id="rId291" Type="http://schemas.openxmlformats.org/officeDocument/2006/relationships/hyperlink" Target="https://www.dibt.de/de/service/zulassungsdownload/detail/Z-620-2048" TargetMode="External"/><Relationship Id="rId305" Type="http://schemas.openxmlformats.org/officeDocument/2006/relationships/hyperlink" Target="https://www.dibt.de/de/service/zulassungsdownload/detail/Z-620-2073" TargetMode="External"/><Relationship Id="rId347" Type="http://schemas.openxmlformats.org/officeDocument/2006/relationships/hyperlink" Target="https://www.dibt.de/de/service/zulassungsdownload/detail/Z-620-2197" TargetMode="External"/><Relationship Id="rId512" Type="http://schemas.openxmlformats.org/officeDocument/2006/relationships/hyperlink" Target="https://www.dibt.de/de/service/zulassungsdownload/detail/Z-620-2106" TargetMode="External"/><Relationship Id="rId44" Type="http://schemas.openxmlformats.org/officeDocument/2006/relationships/hyperlink" Target="https://www.dibt.de/de/service/zulassungsdownload/detail/Z-620-1947" TargetMode="External"/><Relationship Id="rId86" Type="http://schemas.openxmlformats.org/officeDocument/2006/relationships/hyperlink" Target="https://www.dibt.de/de/service/zulassungsdownload/detail/Z-620-2023" TargetMode="External"/><Relationship Id="rId151" Type="http://schemas.openxmlformats.org/officeDocument/2006/relationships/hyperlink" Target="https://www.dibt.de/de/service/zulassungsdownload/detail/Z-620-2182" TargetMode="External"/><Relationship Id="rId389" Type="http://schemas.openxmlformats.org/officeDocument/2006/relationships/hyperlink" Target="https://www.dibt.de/de/service/zulassungsdownload/detail/Z-620-1838" TargetMode="External"/><Relationship Id="rId554" Type="http://schemas.openxmlformats.org/officeDocument/2006/relationships/hyperlink" Target="https://www.dibt.de/de/service/zulassungsdownload/detail/Z-620-2238" TargetMode="External"/><Relationship Id="rId193" Type="http://schemas.openxmlformats.org/officeDocument/2006/relationships/hyperlink" Target="https://www.dibt.de/de/service/zulassungsdownload/detail/Z-620-2397" TargetMode="External"/><Relationship Id="rId207" Type="http://schemas.openxmlformats.org/officeDocument/2006/relationships/hyperlink" Target="https://www.dibt.de/de/service/zulassungsdownload/detail/Z-620-1876" TargetMode="External"/><Relationship Id="rId249" Type="http://schemas.openxmlformats.org/officeDocument/2006/relationships/hyperlink" Target="https://www.dibt.de/de/service/zulassungsdownload/detail/Z-620-1962" TargetMode="External"/><Relationship Id="rId414" Type="http://schemas.openxmlformats.org/officeDocument/2006/relationships/hyperlink" Target="https://www.dibt.de/de/service/zulassungsdownload/detail/Z-620-1916" TargetMode="External"/><Relationship Id="rId456" Type="http://schemas.openxmlformats.org/officeDocument/2006/relationships/hyperlink" Target="https://www.dibt.de/de/service/zulassungsdownload/detail/Z-620-1984" TargetMode="External"/><Relationship Id="rId498" Type="http://schemas.openxmlformats.org/officeDocument/2006/relationships/hyperlink" Target="https://www.dibt.de/de/service/zulassungsdownload/detail/Z-620-2073" TargetMode="External"/><Relationship Id="rId13" Type="http://schemas.openxmlformats.org/officeDocument/2006/relationships/hyperlink" Target="https://www.dibt.de/de/service/zulassungsdownload/detail/Z-620-1876" TargetMode="External"/><Relationship Id="rId109" Type="http://schemas.openxmlformats.org/officeDocument/2006/relationships/hyperlink" Target="https://www.dibt.de/de/service/zulassungsdownload/detail/Z-620-2073" TargetMode="External"/><Relationship Id="rId260" Type="http://schemas.openxmlformats.org/officeDocument/2006/relationships/hyperlink" Target="https://www.dibt.de/de/service/zulassungsdownload/detail/Z-620-1978" TargetMode="External"/><Relationship Id="rId316" Type="http://schemas.openxmlformats.org/officeDocument/2006/relationships/hyperlink" Target="https://www.dibt.de/de/service/zulassungsdownload/detail/Z-620-2097" TargetMode="External"/><Relationship Id="rId523" Type="http://schemas.openxmlformats.org/officeDocument/2006/relationships/hyperlink" Target="https://www.dibt.de/de/service/zulassungsdownload/detail/Z-620-2148" TargetMode="External"/><Relationship Id="rId55" Type="http://schemas.openxmlformats.org/officeDocument/2006/relationships/hyperlink" Target="https://www.dibt.de/de/service/zulassungsdownload/detail/Z-620-1965" TargetMode="External"/><Relationship Id="rId97" Type="http://schemas.openxmlformats.org/officeDocument/2006/relationships/hyperlink" Target="https://www.dibt.de/de/service/zulassungsdownload/detail/Z-620-2050" TargetMode="External"/><Relationship Id="rId120" Type="http://schemas.openxmlformats.org/officeDocument/2006/relationships/hyperlink" Target="https://www.dibt.de/de/service/zulassungsdownload/detail/Z-620-2090" TargetMode="External"/><Relationship Id="rId358" Type="http://schemas.openxmlformats.org/officeDocument/2006/relationships/hyperlink" Target="https://www.dibt.de/de/service/zulassungsdownload/detail/Z-620-2223" TargetMode="External"/><Relationship Id="rId565" Type="http://schemas.openxmlformats.org/officeDocument/2006/relationships/hyperlink" Target="https://www.dibt.de/de/service/zulassungsdownload/detail/Z-620-2274" TargetMode="External"/><Relationship Id="rId162" Type="http://schemas.openxmlformats.org/officeDocument/2006/relationships/hyperlink" Target="https://www.dibt.de/de/service/zulassungsdownload/detail/Z-620-2219" TargetMode="External"/><Relationship Id="rId218" Type="http://schemas.openxmlformats.org/officeDocument/2006/relationships/hyperlink" Target="https://www.dibt.de/de/service/zulassungsdownload/detail/Z-620-1909" TargetMode="External"/><Relationship Id="rId425" Type="http://schemas.openxmlformats.org/officeDocument/2006/relationships/hyperlink" Target="https://www.dibt.de/de/service/zulassungsdownload/detail/Z-620-1935" TargetMode="External"/><Relationship Id="rId467" Type="http://schemas.openxmlformats.org/officeDocument/2006/relationships/hyperlink" Target="https://www.dibt.de/de/service/zulassungsdownload/detail/Z-620-2007" TargetMode="External"/><Relationship Id="rId271" Type="http://schemas.openxmlformats.org/officeDocument/2006/relationships/hyperlink" Target="https://www.dibt.de/de/service/zulassungsdownload/detail/Z-620-2000" TargetMode="External"/><Relationship Id="rId24" Type="http://schemas.openxmlformats.org/officeDocument/2006/relationships/hyperlink" Target="https://www.dibt.de/de/service/zulassungsdownload/detail/Z-620-1910" TargetMode="External"/><Relationship Id="rId66" Type="http://schemas.openxmlformats.org/officeDocument/2006/relationships/hyperlink" Target="https://www.dibt.de/de/service/zulassungsdownload/detail/Z-620-1983" TargetMode="External"/><Relationship Id="rId131" Type="http://schemas.openxmlformats.org/officeDocument/2006/relationships/hyperlink" Target="https://www.dibt.de/de/service/zulassungsdownload/detail/Z-620-2134" TargetMode="External"/><Relationship Id="rId327" Type="http://schemas.openxmlformats.org/officeDocument/2006/relationships/hyperlink" Target="https://www.dibt.de/de/service/zulassungsdownload/detail/Z-620-2144" TargetMode="External"/><Relationship Id="rId369" Type="http://schemas.openxmlformats.org/officeDocument/2006/relationships/hyperlink" Target="https://www.dibt.de/de/service/zulassungsdownload/detail/Z-620-2262" TargetMode="External"/><Relationship Id="rId534" Type="http://schemas.openxmlformats.org/officeDocument/2006/relationships/hyperlink" Target="https://www.dibt.de/de/service/zulassungsdownload/detail/Z-620-2177" TargetMode="External"/><Relationship Id="rId576" Type="http://schemas.openxmlformats.org/officeDocument/2006/relationships/hyperlink" Target="https://www.dibt.de/de/service/zulassungsdownload/detail/Z-620-2335" TargetMode="External"/><Relationship Id="rId173" Type="http://schemas.openxmlformats.org/officeDocument/2006/relationships/hyperlink" Target="https://www.dibt.de/de/service/zulassungsdownload/detail/Z-620-2251" TargetMode="External"/><Relationship Id="rId229" Type="http://schemas.openxmlformats.org/officeDocument/2006/relationships/hyperlink" Target="https://www.dibt.de/de/service/zulassungsdownload/detail/Z-620-1931" TargetMode="External"/><Relationship Id="rId380" Type="http://schemas.openxmlformats.org/officeDocument/2006/relationships/hyperlink" Target="https://www.dibt.de/de/service/zulassungsdownload/detail/Z-620-2327" TargetMode="External"/><Relationship Id="rId436" Type="http://schemas.openxmlformats.org/officeDocument/2006/relationships/hyperlink" Target="https://www.dibt.de/de/service/zulassungsdownload/detail/Z-620-1952" TargetMode="External"/><Relationship Id="rId240" Type="http://schemas.openxmlformats.org/officeDocument/2006/relationships/hyperlink" Target="https://www.dibt.de/de/service/zulassungsdownload/detail/Z-620-1947" TargetMode="External"/><Relationship Id="rId478" Type="http://schemas.openxmlformats.org/officeDocument/2006/relationships/hyperlink" Target="https://www.dibt.de/de/service/zulassungsdownload/detail/Z-620-2030" TargetMode="External"/><Relationship Id="rId35" Type="http://schemas.openxmlformats.org/officeDocument/2006/relationships/hyperlink" Target="https://www.dibt.de/de/service/zulassungsdownload/detail/Z-620-1933" TargetMode="External"/><Relationship Id="rId77" Type="http://schemas.openxmlformats.org/officeDocument/2006/relationships/hyperlink" Target="https://www.dibt.de/de/service/zulassungsdownload/detail/Z-620-2004" TargetMode="External"/><Relationship Id="rId100" Type="http://schemas.openxmlformats.org/officeDocument/2006/relationships/hyperlink" Target="https://www.dibt.de/de/service/zulassungsdownload/detail/Z-620-2057" TargetMode="External"/><Relationship Id="rId282" Type="http://schemas.openxmlformats.org/officeDocument/2006/relationships/hyperlink" Target="https://www.dibt.de/de/service/zulassungsdownload/detail/Z-620-2023" TargetMode="External"/><Relationship Id="rId338" Type="http://schemas.openxmlformats.org/officeDocument/2006/relationships/hyperlink" Target="https://www.dibt.de/de/service/zulassungsdownload/detail/Z-620-2172" TargetMode="External"/><Relationship Id="rId503" Type="http://schemas.openxmlformats.org/officeDocument/2006/relationships/hyperlink" Target="https://www.dibt.de/de/service/zulassungsdownload/detail/Z-620-2082" TargetMode="External"/><Relationship Id="rId545" Type="http://schemas.openxmlformats.org/officeDocument/2006/relationships/hyperlink" Target="https://www.dibt.de/de/service/zulassungsdownload/detail/Z-620-2208" TargetMode="External"/><Relationship Id="rId8" Type="http://schemas.openxmlformats.org/officeDocument/2006/relationships/hyperlink" Target="https://www.dibt.de/de/service/zulassungsdownload/detail/Z-620-1852" TargetMode="External"/><Relationship Id="rId142" Type="http://schemas.openxmlformats.org/officeDocument/2006/relationships/hyperlink" Target="https://www.dibt.de/de/service/zulassungsdownload/detail/Z-620-2161" TargetMode="External"/><Relationship Id="rId184" Type="http://schemas.openxmlformats.org/officeDocument/2006/relationships/hyperlink" Target="https://www.dibt.de/de/service/zulassungsdownload/detail/Z-620-2284" TargetMode="External"/><Relationship Id="rId391" Type="http://schemas.openxmlformats.org/officeDocument/2006/relationships/hyperlink" Target="https://www.dibt.de/de/service/zulassungsdownload/detail/Z-620-1840" TargetMode="External"/><Relationship Id="rId405" Type="http://schemas.openxmlformats.org/officeDocument/2006/relationships/hyperlink" Target="https://www.dibt.de/de/service/zulassungsdownload/detail/Z-620-1881" TargetMode="External"/><Relationship Id="rId447" Type="http://schemas.openxmlformats.org/officeDocument/2006/relationships/hyperlink" Target="https://www.dibt.de/de/service/zulassungsdownload/detail/Z-620-1969" TargetMode="External"/><Relationship Id="rId251" Type="http://schemas.openxmlformats.org/officeDocument/2006/relationships/hyperlink" Target="https://www.dibt.de/de/service/zulassungsdownload/detail/Z-620-1965" TargetMode="External"/><Relationship Id="rId489" Type="http://schemas.openxmlformats.org/officeDocument/2006/relationships/hyperlink" Target="https://www.dibt.de/de/service/zulassungsdownload/detail/Z-620-2057" TargetMode="External"/><Relationship Id="rId46" Type="http://schemas.openxmlformats.org/officeDocument/2006/relationships/hyperlink" Target="https://www.dibt.de/de/service/zulassungsdownload/detail/Z-620-1950" TargetMode="External"/><Relationship Id="rId293" Type="http://schemas.openxmlformats.org/officeDocument/2006/relationships/hyperlink" Target="https://www.dibt.de/de/service/zulassungsdownload/detail/Z-620-2050" TargetMode="External"/><Relationship Id="rId307" Type="http://schemas.openxmlformats.org/officeDocument/2006/relationships/hyperlink" Target="https://www.dibt.de/de/service/zulassungsdownload/detail/Z-620-2076" TargetMode="External"/><Relationship Id="rId349" Type="http://schemas.openxmlformats.org/officeDocument/2006/relationships/hyperlink" Target="https://www.dibt.de/de/service/zulassungsdownload/detail/Z-620-2199" TargetMode="External"/><Relationship Id="rId514" Type="http://schemas.openxmlformats.org/officeDocument/2006/relationships/hyperlink" Target="https://www.dibt.de/de/service/zulassungsdownload/detail/Z-620-2114" TargetMode="External"/><Relationship Id="rId556" Type="http://schemas.openxmlformats.org/officeDocument/2006/relationships/hyperlink" Target="https://www.dibt.de/de/service/zulassungsdownload/detail/Z-620-2245" TargetMode="External"/><Relationship Id="rId88" Type="http://schemas.openxmlformats.org/officeDocument/2006/relationships/hyperlink" Target="https://www.dibt.de/de/service/zulassungsdownload/detail/Z-620-2026" TargetMode="External"/><Relationship Id="rId111" Type="http://schemas.openxmlformats.org/officeDocument/2006/relationships/hyperlink" Target="https://www.dibt.de/de/service/zulassungsdownload/detail/Z-620-2075" TargetMode="External"/><Relationship Id="rId153" Type="http://schemas.openxmlformats.org/officeDocument/2006/relationships/hyperlink" Target="https://www.dibt.de/de/service/zulassungsdownload/detail/Z-620-2191" TargetMode="External"/><Relationship Id="rId195" Type="http://schemas.openxmlformats.org/officeDocument/2006/relationships/hyperlink" Target="https://www.dibt.de/de/service/zulassungsdownload/detail/Z-620-1836" TargetMode="External"/><Relationship Id="rId209" Type="http://schemas.openxmlformats.org/officeDocument/2006/relationships/hyperlink" Target="https://www.dibt.de/de/service/zulassungsdownload/detail/Z-620-1878" TargetMode="External"/><Relationship Id="rId360" Type="http://schemas.openxmlformats.org/officeDocument/2006/relationships/hyperlink" Target="https://www.dibt.de/de/service/zulassungsdownload/detail/Z-620-2235" TargetMode="External"/><Relationship Id="rId416" Type="http://schemas.openxmlformats.org/officeDocument/2006/relationships/hyperlink" Target="https://www.dibt.de/de/service/zulassungsdownload/detail/Z-620-1918" TargetMode="External"/><Relationship Id="rId220" Type="http://schemas.openxmlformats.org/officeDocument/2006/relationships/hyperlink" Target="https://www.dibt.de/de/service/zulassungsdownload/detail/Z-620-1912" TargetMode="External"/><Relationship Id="rId458" Type="http://schemas.openxmlformats.org/officeDocument/2006/relationships/hyperlink" Target="https://www.dibt.de/de/service/zulassungsdownload/detail/Z-620-1987" TargetMode="External"/><Relationship Id="rId15" Type="http://schemas.openxmlformats.org/officeDocument/2006/relationships/hyperlink" Target="https://www.dibt.de/de/service/zulassungsdownload/detail/Z-620-1878" TargetMode="External"/><Relationship Id="rId57" Type="http://schemas.openxmlformats.org/officeDocument/2006/relationships/hyperlink" Target="https://www.dibt.de/de/service/zulassungsdownload/detail/Z-620-1967" TargetMode="External"/><Relationship Id="rId262" Type="http://schemas.openxmlformats.org/officeDocument/2006/relationships/hyperlink" Target="https://www.dibt.de/de/service/zulassungsdownload/detail/Z-620-1983" TargetMode="External"/><Relationship Id="rId318" Type="http://schemas.openxmlformats.org/officeDocument/2006/relationships/hyperlink" Target="https://www.dibt.de/de/service/zulassungsdownload/detail/Z-620-2100" TargetMode="External"/><Relationship Id="rId525" Type="http://schemas.openxmlformats.org/officeDocument/2006/relationships/hyperlink" Target="https://www.dibt.de/de/service/zulassungsdownload/detail/Z-620-2154" TargetMode="External"/><Relationship Id="rId567" Type="http://schemas.openxmlformats.org/officeDocument/2006/relationships/hyperlink" Target="https://www.dibt.de/de/service/zulassungsdownload/detail/Z-620-2277" TargetMode="External"/><Relationship Id="rId99" Type="http://schemas.openxmlformats.org/officeDocument/2006/relationships/hyperlink" Target="https://www.dibt.de/de/service/zulassungsdownload/detail/Z-620-2056" TargetMode="External"/><Relationship Id="rId122" Type="http://schemas.openxmlformats.org/officeDocument/2006/relationships/hyperlink" Target="https://www.dibt.de/de/service/zulassungsdownload/detail/Z-620-2095" TargetMode="External"/><Relationship Id="rId164" Type="http://schemas.openxmlformats.org/officeDocument/2006/relationships/hyperlink" Target="https://www.dibt.de/de/service/zulassungsdownload/detail/Z-620-2221" TargetMode="External"/><Relationship Id="rId371" Type="http://schemas.openxmlformats.org/officeDocument/2006/relationships/hyperlink" Target="https://www.dibt.de/de/service/zulassungsdownload/detail/Z-620-2272" TargetMode="External"/><Relationship Id="rId427" Type="http://schemas.openxmlformats.org/officeDocument/2006/relationships/hyperlink" Target="https://www.dibt.de/de/service/zulassungsdownload/detail/Z-620-1937" TargetMode="External"/><Relationship Id="rId469" Type="http://schemas.openxmlformats.org/officeDocument/2006/relationships/hyperlink" Target="https://www.dibt.de/de/service/zulassungsdownload/detail/Z-620-2013" TargetMode="External"/><Relationship Id="rId26" Type="http://schemas.openxmlformats.org/officeDocument/2006/relationships/hyperlink" Target="https://www.dibt.de/de/service/zulassungsdownload/detail/Z-620-1916" TargetMode="External"/><Relationship Id="rId231" Type="http://schemas.openxmlformats.org/officeDocument/2006/relationships/hyperlink" Target="https://www.dibt.de/de/service/zulassungsdownload/detail/Z-620-1934" TargetMode="External"/><Relationship Id="rId273" Type="http://schemas.openxmlformats.org/officeDocument/2006/relationships/hyperlink" Target="https://www.dibt.de/de/service/zulassungsdownload/detail/Z-620-2004" TargetMode="External"/><Relationship Id="rId329" Type="http://schemas.openxmlformats.org/officeDocument/2006/relationships/hyperlink" Target="https://www.dibt.de/de/service/zulassungsdownload/detail/Z-620-2146" TargetMode="External"/><Relationship Id="rId480" Type="http://schemas.openxmlformats.org/officeDocument/2006/relationships/hyperlink" Target="https://www.dibt.de/de/service/zulassungsdownload/detail/Z-620-2036" TargetMode="External"/><Relationship Id="rId536" Type="http://schemas.openxmlformats.org/officeDocument/2006/relationships/hyperlink" Target="https://www.dibt.de/de/service/zulassungsdownload/detail/Z-620-2181"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s://www.dibt.de/de/service/zulassungsdownload/detail/ETA-190870" TargetMode="External"/><Relationship Id="rId2" Type="http://schemas.openxmlformats.org/officeDocument/2006/relationships/hyperlink" Target="https://www.dibt.de/de/service/zulassungsdownload/detail/ETA-180500" TargetMode="External"/><Relationship Id="rId1" Type="http://schemas.openxmlformats.org/officeDocument/2006/relationships/hyperlink" Target="https://www.dibt.de/de/service/zulassungsdownload/detail/ETA-170443"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E3185-DAD3-4662-A951-984E4965A9F0}">
  <sheetPr>
    <pageSetUpPr fitToPage="1"/>
  </sheetPr>
  <dimension ref="A1:BM213"/>
  <sheetViews>
    <sheetView tabSelected="1" view="pageBreakPreview" zoomScale="60" zoomScaleNormal="55" zoomScalePageLayoutView="35" workbookViewId="0">
      <pane ySplit="5" topLeftCell="A146" activePane="bottomLeft" state="frozen"/>
      <selection pane="bottomLeft" activeCell="C150" sqref="C150"/>
    </sheetView>
  </sheetViews>
  <sheetFormatPr baseColWidth="10" defaultColWidth="10.90625" defaultRowHeight="14" outlineLevelCol="2" x14ac:dyDescent="0.3"/>
  <cols>
    <col min="1" max="1" width="5.90625" style="6" customWidth="1"/>
    <col min="2" max="2" width="73.6328125" style="3" customWidth="1"/>
    <col min="3" max="15" width="14.08984375" style="5" customWidth="1" outlineLevel="2"/>
    <col min="16" max="16" width="41.7265625" style="5" customWidth="1"/>
    <col min="17" max="17" width="16.54296875" style="6" customWidth="1"/>
    <col min="18" max="18" width="23.81640625" style="5" customWidth="1"/>
    <col min="19" max="19" width="45.453125" style="5" customWidth="1"/>
    <col min="20" max="20" width="89.6328125" style="5" customWidth="1"/>
    <col min="21" max="25" width="21.6328125" style="5" customWidth="1"/>
    <col min="26" max="29" width="24" style="6" customWidth="1"/>
    <col min="30" max="36" width="20.6328125" style="6" customWidth="1"/>
    <col min="37" max="37" width="20.6328125" style="95" customWidth="1"/>
    <col min="38" max="63" width="20.6328125" style="6" customWidth="1"/>
    <col min="64" max="64" width="89.36328125" style="11" customWidth="1"/>
    <col min="65" max="16384" width="10.90625" style="3"/>
  </cols>
  <sheetData>
    <row r="1" spans="1:65" ht="45" x14ac:dyDescent="0.3">
      <c r="A1" s="24" t="s">
        <v>1275</v>
      </c>
      <c r="AB1" s="186" t="s">
        <v>1270</v>
      </c>
      <c r="AC1" s="186" t="s">
        <v>1271</v>
      </c>
      <c r="AD1" s="186"/>
      <c r="AE1" s="186"/>
      <c r="AF1" s="186"/>
      <c r="AG1" s="187" t="s">
        <v>1276</v>
      </c>
      <c r="AH1" s="188">
        <v>44337</v>
      </c>
      <c r="BL1" s="6"/>
      <c r="BM1" s="11"/>
    </row>
    <row r="2" spans="1:65" ht="18.5" thickBot="1" x14ac:dyDescent="0.35">
      <c r="A2" s="2"/>
      <c r="C2" s="4"/>
      <c r="S2" s="7"/>
      <c r="T2" s="7"/>
      <c r="U2" s="7"/>
      <c r="V2" s="7"/>
      <c r="W2" s="7"/>
      <c r="X2" s="7"/>
      <c r="Y2" s="7"/>
      <c r="BL2" s="6"/>
      <c r="BM2" s="11"/>
    </row>
    <row r="3" spans="1:65" ht="14.65" customHeight="1" thickBot="1" x14ac:dyDescent="0.35">
      <c r="C3" s="224" t="s">
        <v>1628</v>
      </c>
      <c r="D3" s="225"/>
      <c r="E3" s="225"/>
      <c r="F3" s="225"/>
      <c r="G3" s="225"/>
      <c r="H3" s="225"/>
      <c r="I3" s="225"/>
      <c r="J3" s="225"/>
      <c r="K3" s="225"/>
      <c r="L3" s="225"/>
      <c r="M3" s="225"/>
      <c r="N3" s="225"/>
      <c r="O3" s="226"/>
      <c r="U3" s="227" t="s">
        <v>1269</v>
      </c>
      <c r="V3" s="228"/>
      <c r="W3" s="228"/>
      <c r="X3" s="228"/>
      <c r="Y3" s="229"/>
      <c r="Z3" s="221" t="s">
        <v>1249</v>
      </c>
      <c r="AA3" s="222"/>
      <c r="AB3" s="222"/>
      <c r="AC3" s="223"/>
      <c r="AD3" s="213" t="s">
        <v>1637</v>
      </c>
      <c r="AE3" s="214"/>
      <c r="AF3" s="215"/>
      <c r="AG3" s="218" t="s">
        <v>1246</v>
      </c>
      <c r="AH3" s="219"/>
      <c r="AI3" s="219"/>
      <c r="AJ3" s="219"/>
      <c r="AK3" s="219"/>
      <c r="AL3" s="220"/>
      <c r="AM3" s="23"/>
      <c r="AN3" s="213" t="s">
        <v>1247</v>
      </c>
      <c r="AO3" s="214"/>
      <c r="AP3" s="214"/>
      <c r="AQ3" s="215"/>
      <c r="AR3" s="213" t="s">
        <v>1248</v>
      </c>
      <c r="AS3" s="214"/>
      <c r="AT3" s="214"/>
      <c r="AU3" s="214"/>
      <c r="AV3" s="214"/>
      <c r="AW3" s="215"/>
      <c r="AZ3" s="213" t="s">
        <v>1253</v>
      </c>
      <c r="BA3" s="214"/>
      <c r="BB3" s="214"/>
      <c r="BC3" s="214"/>
      <c r="BD3" s="214"/>
      <c r="BE3" s="215"/>
      <c r="BF3" s="11"/>
      <c r="BJ3" s="11"/>
      <c r="BK3" s="3"/>
      <c r="BL3" s="3"/>
    </row>
    <row r="4" spans="1:65" ht="66.75" customHeight="1" thickBot="1" x14ac:dyDescent="0.35">
      <c r="A4" s="195" t="s">
        <v>1165</v>
      </c>
      <c r="B4" s="196" t="s">
        <v>900</v>
      </c>
      <c r="C4" s="197" t="s">
        <v>1166</v>
      </c>
      <c r="D4" s="197" t="s">
        <v>1168</v>
      </c>
      <c r="E4" s="197" t="s">
        <v>1167</v>
      </c>
      <c r="F4" s="197" t="s">
        <v>1172</v>
      </c>
      <c r="G4" s="197" t="s">
        <v>1169</v>
      </c>
      <c r="H4" s="197" t="s">
        <v>1171</v>
      </c>
      <c r="I4" s="197" t="s">
        <v>1173</v>
      </c>
      <c r="J4" s="197" t="s">
        <v>1170</v>
      </c>
      <c r="K4" s="197" t="s">
        <v>1174</v>
      </c>
      <c r="L4" s="197" t="s">
        <v>1175</v>
      </c>
      <c r="M4" s="197" t="s">
        <v>1176</v>
      </c>
      <c r="N4" s="197" t="s">
        <v>1177</v>
      </c>
      <c r="O4" s="197" t="s">
        <v>1178</v>
      </c>
      <c r="P4" s="191" t="s">
        <v>1555</v>
      </c>
      <c r="Q4" s="191" t="s">
        <v>1223</v>
      </c>
      <c r="R4" s="197" t="s">
        <v>902</v>
      </c>
      <c r="S4" s="192" t="s">
        <v>903</v>
      </c>
      <c r="T4" s="134" t="s">
        <v>1644</v>
      </c>
      <c r="U4" s="190" t="s">
        <v>1267</v>
      </c>
      <c r="V4" s="191" t="s">
        <v>1266</v>
      </c>
      <c r="W4" s="191" t="s">
        <v>1265</v>
      </c>
      <c r="X4" s="191" t="s">
        <v>1264</v>
      </c>
      <c r="Y4" s="192" t="s">
        <v>1278</v>
      </c>
      <c r="Z4" s="190" t="s">
        <v>1250</v>
      </c>
      <c r="AA4" s="191" t="s">
        <v>1251</v>
      </c>
      <c r="AB4" s="191" t="s">
        <v>1252</v>
      </c>
      <c r="AC4" s="192" t="s">
        <v>1258</v>
      </c>
      <c r="AD4" s="190" t="s">
        <v>1228</v>
      </c>
      <c r="AE4" s="191" t="s">
        <v>1229</v>
      </c>
      <c r="AF4" s="192" t="s">
        <v>1230</v>
      </c>
      <c r="AG4" s="190" t="s">
        <v>1231</v>
      </c>
      <c r="AH4" s="191" t="s">
        <v>1232</v>
      </c>
      <c r="AI4" s="191" t="s">
        <v>1233</v>
      </c>
      <c r="AJ4" s="191" t="s">
        <v>1234</v>
      </c>
      <c r="AK4" s="193" t="s">
        <v>1235</v>
      </c>
      <c r="AL4" s="192" t="s">
        <v>1236</v>
      </c>
      <c r="AM4" s="143" t="s">
        <v>1180</v>
      </c>
      <c r="AN4" s="190" t="s">
        <v>1237</v>
      </c>
      <c r="AO4" s="191" t="s">
        <v>1238</v>
      </c>
      <c r="AP4" s="191" t="s">
        <v>1240</v>
      </c>
      <c r="AQ4" s="194" t="s">
        <v>1528</v>
      </c>
      <c r="AR4" s="216" t="s">
        <v>1536</v>
      </c>
      <c r="AS4" s="217"/>
      <c r="AT4" s="216" t="s">
        <v>1272</v>
      </c>
      <c r="AU4" s="217"/>
      <c r="AV4" s="216" t="s">
        <v>1225</v>
      </c>
      <c r="AW4" s="217"/>
      <c r="AX4" s="216" t="s">
        <v>1226</v>
      </c>
      <c r="AY4" s="217"/>
      <c r="AZ4" s="143" t="s">
        <v>1227</v>
      </c>
      <c r="BA4" s="198" t="s">
        <v>1241</v>
      </c>
      <c r="BB4" s="191" t="s">
        <v>1242</v>
      </c>
      <c r="BC4" s="191" t="s">
        <v>1243</v>
      </c>
      <c r="BD4" s="191" t="s">
        <v>1244</v>
      </c>
      <c r="BE4" s="192" t="s">
        <v>1245</v>
      </c>
      <c r="BF4" s="3"/>
      <c r="BG4" s="3"/>
      <c r="BH4" s="3"/>
      <c r="BI4" s="3"/>
      <c r="BJ4" s="3"/>
      <c r="BK4" s="3"/>
      <c r="BL4" s="3"/>
    </row>
    <row r="5" spans="1:65" x14ac:dyDescent="0.3">
      <c r="A5" s="129"/>
      <c r="B5" s="130"/>
      <c r="C5" s="131"/>
      <c r="D5" s="131"/>
      <c r="E5" s="131"/>
      <c r="F5" s="131"/>
      <c r="G5" s="131"/>
      <c r="H5" s="131"/>
      <c r="I5" s="131"/>
      <c r="J5" s="131"/>
      <c r="K5" s="131"/>
      <c r="L5" s="131"/>
      <c r="M5" s="131"/>
      <c r="N5" s="131"/>
      <c r="O5" s="131"/>
      <c r="P5" s="131"/>
      <c r="Q5" s="132"/>
      <c r="R5" s="131"/>
      <c r="S5" s="133"/>
      <c r="T5" s="135"/>
      <c r="U5" s="139"/>
      <c r="V5" s="140"/>
      <c r="W5" s="140"/>
      <c r="X5" s="140"/>
      <c r="Y5" s="141"/>
      <c r="Z5" s="139"/>
      <c r="AA5" s="140"/>
      <c r="AB5" s="140"/>
      <c r="AC5" s="141"/>
      <c r="AD5" s="139"/>
      <c r="AE5" s="140"/>
      <c r="AF5" s="141"/>
      <c r="AG5" s="139"/>
      <c r="AH5" s="140"/>
      <c r="AI5" s="140"/>
      <c r="AJ5" s="140"/>
      <c r="AK5" s="142"/>
      <c r="AL5" s="141"/>
      <c r="AM5" s="144"/>
      <c r="AN5" s="129"/>
      <c r="AO5" s="132"/>
      <c r="AP5" s="132"/>
      <c r="AQ5" s="147"/>
      <c r="AR5" s="129"/>
      <c r="AS5" s="153"/>
      <c r="AT5" s="129"/>
      <c r="AU5" s="153"/>
      <c r="AV5" s="129"/>
      <c r="AW5" s="153"/>
      <c r="AX5" s="129"/>
      <c r="AY5" s="153"/>
      <c r="AZ5" s="144"/>
      <c r="BA5" s="199"/>
      <c r="BB5" s="132"/>
      <c r="BC5" s="132"/>
      <c r="BD5" s="132"/>
      <c r="BE5" s="153"/>
      <c r="BF5" s="3"/>
      <c r="BG5" s="3"/>
      <c r="BH5" s="3"/>
      <c r="BI5" s="3"/>
      <c r="BJ5" s="3"/>
      <c r="BK5" s="3"/>
      <c r="BL5" s="3"/>
    </row>
    <row r="6" spans="1:65" ht="88" customHeight="1" x14ac:dyDescent="0.3">
      <c r="A6" s="118">
        <v>1</v>
      </c>
      <c r="B6" s="109" t="s">
        <v>1146</v>
      </c>
      <c r="C6" s="110" t="str">
        <f>IF(ISNUMBER(SEARCH("T 30-1-FSA",$B6)),"x","")</f>
        <v>x</v>
      </c>
      <c r="D6" s="110" t="str">
        <f>IF(ISNUMBER(SEARCH("T 30-1-RS",B6)),"x","")</f>
        <v>x</v>
      </c>
      <c r="E6" s="110" t="str">
        <f>IF(ISNUMBER(SEARCH("T 30-2-FSA",B6)),"x","")</f>
        <v>x</v>
      </c>
      <c r="F6" s="110" t="str">
        <f>IF(ISNUMBER(SEARCH("T 30-2-RS",B6)),"x","")</f>
        <v>x</v>
      </c>
      <c r="G6" s="110" t="str">
        <f t="shared" ref="G6:G37" si="0">IF(ISNUMBER(SEARCH("T 60-1-FSA",B6)),"x","")</f>
        <v/>
      </c>
      <c r="H6" s="110" t="str">
        <f t="shared" ref="H6:H37" si="1">IF(ISNUMBER(SEARCH("T 60-1-RS",B6)),"x","")</f>
        <v/>
      </c>
      <c r="I6" s="110" t="str">
        <f t="shared" ref="I6:I37" si="2">IF(ISNUMBER(SEARCH("T 60-2-FSA",B6)),"x","")</f>
        <v/>
      </c>
      <c r="J6" s="110" t="str">
        <f t="shared" ref="J6:J37" si="3">IF(ISNUMBER(SEARCH("T 60-2-RS",B6)),"x","")</f>
        <v/>
      </c>
      <c r="K6" s="110" t="str">
        <f t="shared" ref="K6:K37" si="4">IF(ISNUMBER(SEARCH("T 90-1-FSA",B6)),"x","")</f>
        <v/>
      </c>
      <c r="L6" s="110" t="str">
        <f t="shared" ref="L6:L37" si="5">IF(ISNUMBER(SEARCH("T 90-1-RS",B6)),"x","")</f>
        <v/>
      </c>
      <c r="M6" s="110" t="str">
        <f t="shared" ref="M6:M37" si="6">IF(ISNUMBER(SEARCH("T 90-2-FSA",B6)),"x","")</f>
        <v/>
      </c>
      <c r="N6" s="110" t="str">
        <f t="shared" ref="N6:N37" si="7">IF(ISNUMBER(SEARCH("T 90-2-RS",B6)),"x","")</f>
        <v/>
      </c>
      <c r="O6" s="110" t="str">
        <f t="shared" ref="O6:O37" si="8">IF(ISNUMBER(SEARCH("T 120-1-FSA",B6)),"x","")</f>
        <v/>
      </c>
      <c r="P6" s="110" t="s">
        <v>1556</v>
      </c>
      <c r="Q6" s="108">
        <v>1</v>
      </c>
      <c r="R6" s="111" t="s">
        <v>887</v>
      </c>
      <c r="S6" s="119" t="s">
        <v>1217</v>
      </c>
      <c r="T6" s="136" t="s">
        <v>1476</v>
      </c>
      <c r="U6" s="148" t="s">
        <v>1239</v>
      </c>
      <c r="V6" s="113" t="s">
        <v>1239</v>
      </c>
      <c r="W6" s="113" t="s">
        <v>1239</v>
      </c>
      <c r="X6" s="113" t="s">
        <v>1239</v>
      </c>
      <c r="Y6" s="120" t="str">
        <f>IF(T6="","","x")</f>
        <v>x</v>
      </c>
      <c r="Z6" s="118" t="s">
        <v>1220</v>
      </c>
      <c r="AA6" s="114"/>
      <c r="AB6" s="114"/>
      <c r="AC6" s="154"/>
      <c r="AD6" s="148" t="str">
        <f t="shared" ref="AD6:AD37" si="9">IF(ISNUMBER(SEARCH("F 30",$T6)),"x","")</f>
        <v/>
      </c>
      <c r="AE6" s="113" t="str">
        <f t="shared" ref="AE6:AE37" si="10">IF(ISNUMBER(SEARCH("F 60",$T6)),"x","")</f>
        <v>x</v>
      </c>
      <c r="AF6" s="120" t="str">
        <f t="shared" ref="AF6:AF37" si="11">IF(ISNUMBER(SEARCH("F 90",$T6)),"x","")</f>
        <v/>
      </c>
      <c r="AG6" s="148" t="str">
        <f t="shared" ref="AG6:AG37" si="12">IF(AND((ISNUMBER(SEARCH("ja",$Z6))),($AD6="x")),"x","")</f>
        <v/>
      </c>
      <c r="AH6" s="113" t="str">
        <f t="shared" ref="AH6:AH37" si="13">IF(AND((ISNUMBER(SEARCH("ja",$Z6))),($AE6="x")),"x","")</f>
        <v>x</v>
      </c>
      <c r="AI6" s="113" t="str">
        <f t="shared" ref="AI6:AI37" si="14">IF(AND((ISNUMBER(SEARCH("ja",$Z6))),($AF6="x")),"x","")</f>
        <v/>
      </c>
      <c r="AJ6" s="113" t="str">
        <f t="shared" ref="AJ6:AJ37" si="15">IF(AND((ISNUMBER(SEARCH("ja",$AA6))),($AE6="x")),"x","")</f>
        <v/>
      </c>
      <c r="AK6" s="174" t="str">
        <f t="shared" ref="AK6:AK37" si="16">IF(AND((ISNUMBER(SEARCH("ja",$AA6))),($AF6="x")),"x","")</f>
        <v/>
      </c>
      <c r="AL6" s="120" t="str">
        <f t="shared" ref="AL6:AL37" si="17">IF(AND((ISNUMBER(SEARCH("ja",$AB6))),($AF6="x")),"x","")</f>
        <v/>
      </c>
      <c r="AM6" s="145" t="str">
        <f t="shared" ref="AM6:AM37" si="18">IF(ISNUMBER(SEARCH("holzstütze",T6)),"x","")</f>
        <v>x</v>
      </c>
      <c r="AN6" s="148" t="str">
        <f t="shared" ref="AN6:AN37" si="19">IF(AND(ISNUMBER(SEARCH("Stütze",T6)),(ISNUMBER(SEARCH("tabelle 8.1",T6))),(AG6="x")),"x","")</f>
        <v/>
      </c>
      <c r="AO6" s="110" t="str">
        <f t="shared" ref="AO6:AO37" si="20">IF(AND(ISNUMBER(SEARCH("Stütze",$T6)),(ISNUMBER(SEARCH("tabelle 8.1",$T6))),(AH6="x")),"x","")</f>
        <v>x</v>
      </c>
      <c r="AP6" s="110" t="str">
        <f t="shared" ref="AP6:AP37" si="21">IF(AND(ISNUMBER(SEARCH("Stütze",$T6)),(ISNUMBER(SEARCH("tabelle 8.1",$T6))),(AJ6="x")),"x","")</f>
        <v/>
      </c>
      <c r="AQ6" s="149" t="str">
        <f t="shared" ref="AQ6:AQ37" si="22">IF(AND(ISNUMBER(SEARCH("Stütze",$T6)),(ISNUMBER(SEARCH("tabelle 8.1",$T6))),(AK6="x")),"x","")</f>
        <v/>
      </c>
      <c r="AR6" s="118" t="str">
        <f t="shared" ref="AR6:AR37" si="23">IF(ISNUMBER(SEARCH("unbekleidet",T6)),"x","")</f>
        <v/>
      </c>
      <c r="AS6" s="154"/>
      <c r="AT6" s="118" t="str">
        <f t="shared" ref="AT6:AT37" si="24">IF(ISNUMBER(SEARCH("10.5",T6)),"x","")</f>
        <v/>
      </c>
      <c r="AU6" s="154"/>
      <c r="AV6" s="118" t="str">
        <f t="shared" ref="AV6:AV37" si="25">IF(ISNUMBER(SEARCH("10.6",T6)),"x","")</f>
        <v/>
      </c>
      <c r="AW6" s="154"/>
      <c r="AX6" s="118" t="str">
        <f t="shared" ref="AX6:AX37" si="26">IF(ISNUMBER(SEARCH("HFHHolz",T6)),"x","")</f>
        <v/>
      </c>
      <c r="AY6" s="154"/>
      <c r="AZ6" s="202" t="str">
        <f t="shared" ref="AZ6:AZ37" si="27">IF(ISNUMBER(SEARCH("Prüfzeugnis",T6)),"x","")</f>
        <v/>
      </c>
      <c r="BA6" s="200" t="str">
        <f t="shared" ref="BA6:BA37" si="28">IF(AND((ISNUMBER(SEARCH("ja",$Z6))),(AD6="x"),($AZ6="x")),"x","")</f>
        <v/>
      </c>
      <c r="BB6" s="108" t="str">
        <f t="shared" ref="BB6:BB37" si="29">IF(AND((ISNUMBER(SEARCH("ja",$Z6))),(AE6="x"),($AZ6="x")),"x","")</f>
        <v/>
      </c>
      <c r="BC6" s="108" t="str">
        <f t="shared" ref="BC6:BC37" si="30">IF(AND((ISNUMBER(SEARCH("ja",$Z6))),(AF6="x"),($AZ6="x")),"x","")</f>
        <v/>
      </c>
      <c r="BD6" s="108" t="str">
        <f t="shared" ref="BD6:BD37" si="31">IF(AND((ISNUMBER(SEARCH("ja",$AA6))),(AE6="x"),($AZ6="x")),"x","")</f>
        <v/>
      </c>
      <c r="BE6" s="154" t="str">
        <f t="shared" ref="BE6:BE37" si="32">IF(AND((ISNUMBER(SEARCH("ja",$AB6))),(AF6="x"),($AZ6="x")),"x","")</f>
        <v/>
      </c>
      <c r="BF6" s="3"/>
      <c r="BG6" s="3"/>
      <c r="BH6" s="3"/>
      <c r="BI6" s="3"/>
      <c r="BJ6" s="3"/>
      <c r="BK6" s="3"/>
      <c r="BL6" s="3"/>
    </row>
    <row r="7" spans="1:65" ht="56" x14ac:dyDescent="0.3">
      <c r="A7" s="118">
        <v>2</v>
      </c>
      <c r="B7" s="112" t="s">
        <v>927</v>
      </c>
      <c r="C7" s="110" t="str">
        <f t="shared" ref="C7:C70" si="33">IF(ISNUMBER(SEARCH("T 30-1-FSA",$B7)),"x","")</f>
        <v/>
      </c>
      <c r="D7" s="110" t="str">
        <f t="shared" ref="D7:D69" si="34">IF(ISNUMBER(SEARCH("T 30-1-RS",B7)),"x","")</f>
        <v/>
      </c>
      <c r="E7" s="110" t="str">
        <f t="shared" ref="E7:E69" si="35">IF(ISNUMBER(SEARCH("T 30-2-FSA",B7)),"x","")</f>
        <v/>
      </c>
      <c r="F7" s="110" t="str">
        <f t="shared" ref="F7:F69" si="36">IF(ISNUMBER(SEARCH("T 30-2-RS",B7)),"x","")</f>
        <v/>
      </c>
      <c r="G7" s="110" t="str">
        <f t="shared" si="0"/>
        <v/>
      </c>
      <c r="H7" s="110" t="str">
        <f t="shared" si="1"/>
        <v/>
      </c>
      <c r="I7" s="110" t="str">
        <f t="shared" si="2"/>
        <v/>
      </c>
      <c r="J7" s="110" t="str">
        <f t="shared" si="3"/>
        <v/>
      </c>
      <c r="K7" s="110" t="str">
        <f t="shared" si="4"/>
        <v>x</v>
      </c>
      <c r="L7" s="110" t="str">
        <f t="shared" si="5"/>
        <v>x</v>
      </c>
      <c r="M7" s="110" t="str">
        <f t="shared" si="6"/>
        <v>x</v>
      </c>
      <c r="N7" s="110" t="str">
        <f t="shared" si="7"/>
        <v>x</v>
      </c>
      <c r="O7" s="110" t="str">
        <f t="shared" si="8"/>
        <v/>
      </c>
      <c r="P7" s="209" t="s">
        <v>1557</v>
      </c>
      <c r="Q7" s="210">
        <v>2</v>
      </c>
      <c r="R7" s="111" t="s">
        <v>86</v>
      </c>
      <c r="S7" s="120" t="s">
        <v>928</v>
      </c>
      <c r="T7" s="137"/>
      <c r="U7" s="118" t="s">
        <v>1239</v>
      </c>
      <c r="V7" s="114" t="s">
        <v>1239</v>
      </c>
      <c r="W7" s="114" t="s">
        <v>1239</v>
      </c>
      <c r="X7" s="114" t="s">
        <v>1239</v>
      </c>
      <c r="Y7" s="120" t="str">
        <f t="shared" ref="Y7:Y70" si="37">IF(T7="","","x")</f>
        <v/>
      </c>
      <c r="Z7" s="164"/>
      <c r="AA7" s="165"/>
      <c r="AB7" s="166" t="s">
        <v>1179</v>
      </c>
      <c r="AC7" s="167"/>
      <c r="AD7" s="148" t="str">
        <f t="shared" si="9"/>
        <v/>
      </c>
      <c r="AE7" s="113" t="str">
        <f t="shared" si="10"/>
        <v/>
      </c>
      <c r="AF7" s="120" t="str">
        <f t="shared" si="11"/>
        <v/>
      </c>
      <c r="AG7" s="148" t="str">
        <f t="shared" si="12"/>
        <v/>
      </c>
      <c r="AH7" s="113" t="str">
        <f t="shared" si="13"/>
        <v/>
      </c>
      <c r="AI7" s="113" t="str">
        <f t="shared" si="14"/>
        <v/>
      </c>
      <c r="AJ7" s="113" t="str">
        <f t="shared" si="15"/>
        <v/>
      </c>
      <c r="AK7" s="174" t="str">
        <f t="shared" si="16"/>
        <v/>
      </c>
      <c r="AL7" s="120" t="str">
        <f t="shared" si="17"/>
        <v/>
      </c>
      <c r="AM7" s="145" t="str">
        <f t="shared" si="18"/>
        <v/>
      </c>
      <c r="AN7" s="148" t="str">
        <f t="shared" si="19"/>
        <v/>
      </c>
      <c r="AO7" s="110" t="str">
        <f t="shared" si="20"/>
        <v/>
      </c>
      <c r="AP7" s="110" t="str">
        <f t="shared" si="21"/>
        <v/>
      </c>
      <c r="AQ7" s="149" t="str">
        <f t="shared" si="22"/>
        <v/>
      </c>
      <c r="AR7" s="118" t="str">
        <f t="shared" si="23"/>
        <v/>
      </c>
      <c r="AS7" s="154"/>
      <c r="AT7" s="118" t="str">
        <f t="shared" si="24"/>
        <v/>
      </c>
      <c r="AU7" s="154"/>
      <c r="AV7" s="118" t="str">
        <f t="shared" si="25"/>
        <v/>
      </c>
      <c r="AW7" s="154"/>
      <c r="AX7" s="118" t="str">
        <f t="shared" si="26"/>
        <v/>
      </c>
      <c r="AY7" s="154"/>
      <c r="AZ7" s="202" t="str">
        <f t="shared" si="27"/>
        <v/>
      </c>
      <c r="BA7" s="200" t="str">
        <f t="shared" si="28"/>
        <v/>
      </c>
      <c r="BB7" s="108" t="str">
        <f t="shared" si="29"/>
        <v/>
      </c>
      <c r="BC7" s="108" t="str">
        <f t="shared" si="30"/>
        <v/>
      </c>
      <c r="BD7" s="108" t="str">
        <f t="shared" si="31"/>
        <v/>
      </c>
      <c r="BE7" s="154" t="str">
        <f t="shared" si="32"/>
        <v/>
      </c>
      <c r="BF7" s="3"/>
      <c r="BG7" s="3"/>
      <c r="BH7" s="3"/>
      <c r="BI7" s="3"/>
      <c r="BJ7" s="3"/>
      <c r="BK7" s="3"/>
      <c r="BL7" s="3"/>
    </row>
    <row r="8" spans="1:65" ht="56" x14ac:dyDescent="0.3">
      <c r="A8" s="118">
        <v>3</v>
      </c>
      <c r="B8" s="109" t="s">
        <v>974</v>
      </c>
      <c r="C8" s="110" t="str">
        <f t="shared" si="33"/>
        <v>x</v>
      </c>
      <c r="D8" s="110" t="str">
        <f t="shared" si="34"/>
        <v>x</v>
      </c>
      <c r="E8" s="110" t="str">
        <f t="shared" si="35"/>
        <v>x</v>
      </c>
      <c r="F8" s="110" t="str">
        <f t="shared" si="36"/>
        <v>x</v>
      </c>
      <c r="G8" s="110" t="str">
        <f t="shared" si="0"/>
        <v/>
      </c>
      <c r="H8" s="110" t="str">
        <f t="shared" si="1"/>
        <v/>
      </c>
      <c r="I8" s="110" t="str">
        <f t="shared" si="2"/>
        <v/>
      </c>
      <c r="J8" s="110" t="str">
        <f t="shared" si="3"/>
        <v/>
      </c>
      <c r="K8" s="110" t="str">
        <f t="shared" si="4"/>
        <v/>
      </c>
      <c r="L8" s="110" t="str">
        <f t="shared" si="5"/>
        <v/>
      </c>
      <c r="M8" s="110" t="str">
        <f t="shared" si="6"/>
        <v/>
      </c>
      <c r="N8" s="110" t="str">
        <f t="shared" si="7"/>
        <v/>
      </c>
      <c r="O8" s="110" t="str">
        <f t="shared" si="8"/>
        <v/>
      </c>
      <c r="P8" s="209"/>
      <c r="Q8" s="210"/>
      <c r="R8" s="111" t="s">
        <v>267</v>
      </c>
      <c r="S8" s="120" t="s">
        <v>912</v>
      </c>
      <c r="T8" s="137"/>
      <c r="U8" s="118" t="s">
        <v>1239</v>
      </c>
      <c r="V8" s="114" t="s">
        <v>1239</v>
      </c>
      <c r="W8" s="114" t="s">
        <v>1239</v>
      </c>
      <c r="X8" s="114" t="s">
        <v>1239</v>
      </c>
      <c r="Y8" s="120" t="str">
        <f t="shared" si="37"/>
        <v/>
      </c>
      <c r="Z8" s="118" t="s">
        <v>1179</v>
      </c>
      <c r="AA8" s="114"/>
      <c r="AB8" s="114"/>
      <c r="AC8" s="154"/>
      <c r="AD8" s="148" t="str">
        <f t="shared" si="9"/>
        <v/>
      </c>
      <c r="AE8" s="113" t="str">
        <f t="shared" si="10"/>
        <v/>
      </c>
      <c r="AF8" s="120" t="str">
        <f t="shared" si="11"/>
        <v/>
      </c>
      <c r="AG8" s="148" t="str">
        <f t="shared" si="12"/>
        <v/>
      </c>
      <c r="AH8" s="113" t="str">
        <f t="shared" si="13"/>
        <v/>
      </c>
      <c r="AI8" s="113" t="str">
        <f t="shared" si="14"/>
        <v/>
      </c>
      <c r="AJ8" s="113" t="str">
        <f t="shared" si="15"/>
        <v/>
      </c>
      <c r="AK8" s="174" t="str">
        <f t="shared" si="16"/>
        <v/>
      </c>
      <c r="AL8" s="120" t="str">
        <f t="shared" si="17"/>
        <v/>
      </c>
      <c r="AM8" s="145" t="str">
        <f t="shared" si="18"/>
        <v/>
      </c>
      <c r="AN8" s="148" t="str">
        <f t="shared" si="19"/>
        <v/>
      </c>
      <c r="AO8" s="110" t="str">
        <f t="shared" si="20"/>
        <v/>
      </c>
      <c r="AP8" s="110" t="str">
        <f t="shared" si="21"/>
        <v/>
      </c>
      <c r="AQ8" s="149" t="str">
        <f t="shared" si="22"/>
        <v/>
      </c>
      <c r="AR8" s="118" t="str">
        <f t="shared" si="23"/>
        <v/>
      </c>
      <c r="AS8" s="154"/>
      <c r="AT8" s="118" t="str">
        <f t="shared" si="24"/>
        <v/>
      </c>
      <c r="AU8" s="154"/>
      <c r="AV8" s="118" t="str">
        <f t="shared" si="25"/>
        <v/>
      </c>
      <c r="AW8" s="154"/>
      <c r="AX8" s="118" t="str">
        <f t="shared" si="26"/>
        <v/>
      </c>
      <c r="AY8" s="154"/>
      <c r="AZ8" s="202" t="str">
        <f t="shared" si="27"/>
        <v/>
      </c>
      <c r="BA8" s="200" t="str">
        <f t="shared" si="28"/>
        <v/>
      </c>
      <c r="BB8" s="108" t="str">
        <f t="shared" si="29"/>
        <v/>
      </c>
      <c r="BC8" s="108" t="str">
        <f t="shared" si="30"/>
        <v/>
      </c>
      <c r="BD8" s="108" t="str">
        <f t="shared" si="31"/>
        <v/>
      </c>
      <c r="BE8" s="154" t="str">
        <f t="shared" si="32"/>
        <v/>
      </c>
      <c r="BF8" s="3"/>
      <c r="BG8" s="3"/>
      <c r="BH8" s="3"/>
      <c r="BI8" s="3"/>
      <c r="BJ8" s="3"/>
      <c r="BK8" s="3"/>
      <c r="BL8" s="3"/>
    </row>
    <row r="9" spans="1:65" ht="88.5" customHeight="1" x14ac:dyDescent="0.3">
      <c r="A9" s="118">
        <v>4</v>
      </c>
      <c r="B9" s="112" t="s">
        <v>1127</v>
      </c>
      <c r="C9" s="110" t="str">
        <f t="shared" si="33"/>
        <v/>
      </c>
      <c r="D9" s="110" t="str">
        <f t="shared" si="34"/>
        <v/>
      </c>
      <c r="E9" s="110" t="str">
        <f t="shared" si="35"/>
        <v/>
      </c>
      <c r="F9" s="110" t="str">
        <f t="shared" si="36"/>
        <v/>
      </c>
      <c r="G9" s="110" t="str">
        <f t="shared" si="0"/>
        <v>x</v>
      </c>
      <c r="H9" s="110" t="str">
        <f t="shared" si="1"/>
        <v>x</v>
      </c>
      <c r="I9" s="110" t="str">
        <f t="shared" si="2"/>
        <v>x</v>
      </c>
      <c r="J9" s="110" t="str">
        <f t="shared" si="3"/>
        <v>x</v>
      </c>
      <c r="K9" s="110" t="str">
        <f t="shared" si="4"/>
        <v/>
      </c>
      <c r="L9" s="110" t="str">
        <f t="shared" si="5"/>
        <v/>
      </c>
      <c r="M9" s="110" t="str">
        <f t="shared" si="6"/>
        <v/>
      </c>
      <c r="N9" s="110" t="str">
        <f t="shared" si="7"/>
        <v/>
      </c>
      <c r="O9" s="110" t="str">
        <f t="shared" si="8"/>
        <v/>
      </c>
      <c r="P9" s="110" t="s">
        <v>1277</v>
      </c>
      <c r="Q9" s="108">
        <v>1</v>
      </c>
      <c r="R9" s="111" t="s">
        <v>792</v>
      </c>
      <c r="S9" s="120" t="s">
        <v>1157</v>
      </c>
      <c r="T9" s="136" t="s">
        <v>1527</v>
      </c>
      <c r="U9" s="118" t="s">
        <v>1239</v>
      </c>
      <c r="V9" s="114" t="s">
        <v>1239</v>
      </c>
      <c r="W9" s="114" t="s">
        <v>1239</v>
      </c>
      <c r="X9" s="114" t="s">
        <v>1239</v>
      </c>
      <c r="Y9" s="120" t="str">
        <f t="shared" si="37"/>
        <v>x</v>
      </c>
      <c r="Z9" s="118"/>
      <c r="AA9" s="168" t="s">
        <v>1218</v>
      </c>
      <c r="AB9" s="114"/>
      <c r="AC9" s="154"/>
      <c r="AD9" s="148" t="str">
        <f t="shared" si="9"/>
        <v/>
      </c>
      <c r="AE9" s="113" t="str">
        <f t="shared" si="10"/>
        <v/>
      </c>
      <c r="AF9" s="120" t="str">
        <f t="shared" si="11"/>
        <v>x</v>
      </c>
      <c r="AG9" s="148" t="str">
        <f t="shared" si="12"/>
        <v/>
      </c>
      <c r="AH9" s="113" t="str">
        <f t="shared" si="13"/>
        <v/>
      </c>
      <c r="AI9" s="113" t="str">
        <f t="shared" si="14"/>
        <v/>
      </c>
      <c r="AJ9" s="113" t="str">
        <f t="shared" si="15"/>
        <v/>
      </c>
      <c r="AK9" s="175" t="str">
        <f t="shared" si="16"/>
        <v>x</v>
      </c>
      <c r="AL9" s="120" t="str">
        <f t="shared" si="17"/>
        <v/>
      </c>
      <c r="AM9" s="145" t="str">
        <f t="shared" si="18"/>
        <v>x</v>
      </c>
      <c r="AN9" s="148" t="str">
        <f t="shared" si="19"/>
        <v/>
      </c>
      <c r="AO9" s="110" t="str">
        <f t="shared" si="20"/>
        <v/>
      </c>
      <c r="AP9" s="110" t="str">
        <f t="shared" si="21"/>
        <v/>
      </c>
      <c r="AQ9" s="150" t="str">
        <f t="shared" si="22"/>
        <v>x</v>
      </c>
      <c r="AR9" s="118" t="str">
        <f t="shared" si="23"/>
        <v/>
      </c>
      <c r="AS9" s="154"/>
      <c r="AT9" s="118" t="str">
        <f t="shared" si="24"/>
        <v/>
      </c>
      <c r="AU9" s="154"/>
      <c r="AV9" s="118" t="str">
        <f t="shared" si="25"/>
        <v/>
      </c>
      <c r="AW9" s="154"/>
      <c r="AX9" s="118" t="str">
        <f t="shared" si="26"/>
        <v/>
      </c>
      <c r="AY9" s="154"/>
      <c r="AZ9" s="202" t="str">
        <f t="shared" si="27"/>
        <v/>
      </c>
      <c r="BA9" s="200" t="str">
        <f t="shared" si="28"/>
        <v/>
      </c>
      <c r="BB9" s="108" t="str">
        <f t="shared" si="29"/>
        <v/>
      </c>
      <c r="BC9" s="108" t="str">
        <f t="shared" si="30"/>
        <v/>
      </c>
      <c r="BD9" s="108" t="str">
        <f t="shared" si="31"/>
        <v/>
      </c>
      <c r="BE9" s="154" t="str">
        <f t="shared" si="32"/>
        <v/>
      </c>
      <c r="BF9" s="3"/>
      <c r="BG9" s="3"/>
      <c r="BH9" s="3"/>
      <c r="BI9" s="3"/>
      <c r="BJ9" s="3"/>
      <c r="BK9" s="3"/>
      <c r="BL9" s="3"/>
    </row>
    <row r="10" spans="1:65" ht="42" x14ac:dyDescent="0.3">
      <c r="A10" s="118">
        <v>5</v>
      </c>
      <c r="B10" s="112" t="s">
        <v>32</v>
      </c>
      <c r="C10" s="110" t="str">
        <f t="shared" si="33"/>
        <v/>
      </c>
      <c r="D10" s="110" t="str">
        <f t="shared" si="34"/>
        <v/>
      </c>
      <c r="E10" s="110" t="str">
        <f t="shared" si="35"/>
        <v/>
      </c>
      <c r="F10" s="110" t="str">
        <f t="shared" si="36"/>
        <v/>
      </c>
      <c r="G10" s="110" t="str">
        <f t="shared" si="0"/>
        <v/>
      </c>
      <c r="H10" s="110" t="str">
        <f t="shared" si="1"/>
        <v/>
      </c>
      <c r="I10" s="110" t="str">
        <f t="shared" si="2"/>
        <v/>
      </c>
      <c r="J10" s="110" t="str">
        <f t="shared" si="3"/>
        <v/>
      </c>
      <c r="K10" s="110" t="str">
        <f t="shared" si="4"/>
        <v>x</v>
      </c>
      <c r="L10" s="110" t="str">
        <f t="shared" si="5"/>
        <v/>
      </c>
      <c r="M10" s="110" t="str">
        <f t="shared" si="6"/>
        <v>x</v>
      </c>
      <c r="N10" s="110" t="str">
        <f t="shared" si="7"/>
        <v/>
      </c>
      <c r="O10" s="110" t="str">
        <f t="shared" si="8"/>
        <v/>
      </c>
      <c r="P10" s="209" t="s">
        <v>1558</v>
      </c>
      <c r="Q10" s="210">
        <v>2</v>
      </c>
      <c r="R10" s="111" t="s">
        <v>35</v>
      </c>
      <c r="S10" s="120" t="s">
        <v>915</v>
      </c>
      <c r="T10" s="137"/>
      <c r="U10" s="118" t="s">
        <v>1239</v>
      </c>
      <c r="V10" s="114" t="s">
        <v>1239</v>
      </c>
      <c r="W10" s="114" t="s">
        <v>1239</v>
      </c>
      <c r="X10" s="114"/>
      <c r="Y10" s="120" t="str">
        <f t="shared" si="37"/>
        <v/>
      </c>
      <c r="Z10" s="118"/>
      <c r="AA10" s="114"/>
      <c r="AB10" s="169" t="s">
        <v>1179</v>
      </c>
      <c r="AC10" s="154"/>
      <c r="AD10" s="148" t="str">
        <f t="shared" si="9"/>
        <v/>
      </c>
      <c r="AE10" s="113" t="str">
        <f t="shared" si="10"/>
        <v/>
      </c>
      <c r="AF10" s="120" t="str">
        <f t="shared" si="11"/>
        <v/>
      </c>
      <c r="AG10" s="148" t="str">
        <f t="shared" si="12"/>
        <v/>
      </c>
      <c r="AH10" s="113" t="str">
        <f t="shared" si="13"/>
        <v/>
      </c>
      <c r="AI10" s="113" t="str">
        <f t="shared" si="14"/>
        <v/>
      </c>
      <c r="AJ10" s="113" t="str">
        <f t="shared" si="15"/>
        <v/>
      </c>
      <c r="AK10" s="174" t="str">
        <f t="shared" si="16"/>
        <v/>
      </c>
      <c r="AL10" s="120" t="str">
        <f t="shared" si="17"/>
        <v/>
      </c>
      <c r="AM10" s="145" t="str">
        <f t="shared" si="18"/>
        <v/>
      </c>
      <c r="AN10" s="148" t="str">
        <f t="shared" si="19"/>
        <v/>
      </c>
      <c r="AO10" s="110" t="str">
        <f t="shared" si="20"/>
        <v/>
      </c>
      <c r="AP10" s="110" t="str">
        <f t="shared" si="21"/>
        <v/>
      </c>
      <c r="AQ10" s="149" t="str">
        <f t="shared" si="22"/>
        <v/>
      </c>
      <c r="AR10" s="118" t="str">
        <f t="shared" si="23"/>
        <v/>
      </c>
      <c r="AS10" s="154"/>
      <c r="AT10" s="118" t="str">
        <f t="shared" si="24"/>
        <v/>
      </c>
      <c r="AU10" s="154"/>
      <c r="AV10" s="118" t="str">
        <f t="shared" si="25"/>
        <v/>
      </c>
      <c r="AW10" s="154"/>
      <c r="AX10" s="118" t="str">
        <f t="shared" si="26"/>
        <v/>
      </c>
      <c r="AY10" s="154"/>
      <c r="AZ10" s="202" t="str">
        <f t="shared" si="27"/>
        <v/>
      </c>
      <c r="BA10" s="200" t="str">
        <f t="shared" si="28"/>
        <v/>
      </c>
      <c r="BB10" s="108" t="str">
        <f t="shared" si="29"/>
        <v/>
      </c>
      <c r="BC10" s="108" t="str">
        <f t="shared" si="30"/>
        <v/>
      </c>
      <c r="BD10" s="108" t="str">
        <f t="shared" si="31"/>
        <v/>
      </c>
      <c r="BE10" s="154" t="str">
        <f t="shared" si="32"/>
        <v/>
      </c>
      <c r="BF10" s="3"/>
      <c r="BG10" s="3"/>
      <c r="BH10" s="3"/>
      <c r="BI10" s="3"/>
      <c r="BJ10" s="3"/>
      <c r="BK10" s="3"/>
      <c r="BL10" s="3"/>
    </row>
    <row r="11" spans="1:65" ht="56" x14ac:dyDescent="0.3">
      <c r="A11" s="118">
        <v>6</v>
      </c>
      <c r="B11" s="109" t="s">
        <v>983</v>
      </c>
      <c r="C11" s="110" t="str">
        <f t="shared" si="33"/>
        <v>x</v>
      </c>
      <c r="D11" s="110" t="str">
        <f t="shared" si="34"/>
        <v>x</v>
      </c>
      <c r="E11" s="110" t="str">
        <f t="shared" si="35"/>
        <v>x</v>
      </c>
      <c r="F11" s="110" t="str">
        <f t="shared" si="36"/>
        <v>x</v>
      </c>
      <c r="G11" s="110" t="str">
        <f t="shared" si="0"/>
        <v/>
      </c>
      <c r="H11" s="110" t="str">
        <f t="shared" si="1"/>
        <v/>
      </c>
      <c r="I11" s="110" t="str">
        <f t="shared" si="2"/>
        <v/>
      </c>
      <c r="J11" s="110" t="str">
        <f t="shared" si="3"/>
        <v/>
      </c>
      <c r="K11" s="110" t="str">
        <f t="shared" si="4"/>
        <v/>
      </c>
      <c r="L11" s="110" t="str">
        <f t="shared" si="5"/>
        <v/>
      </c>
      <c r="M11" s="110" t="str">
        <f t="shared" si="6"/>
        <v/>
      </c>
      <c r="N11" s="110" t="str">
        <f t="shared" si="7"/>
        <v/>
      </c>
      <c r="O11" s="110" t="str">
        <f t="shared" si="8"/>
        <v/>
      </c>
      <c r="P11" s="209"/>
      <c r="Q11" s="210"/>
      <c r="R11" s="111" t="s">
        <v>321</v>
      </c>
      <c r="S11" s="120" t="s">
        <v>986</v>
      </c>
      <c r="T11" s="137"/>
      <c r="U11" s="118" t="s">
        <v>1239</v>
      </c>
      <c r="V11" s="114" t="s">
        <v>1239</v>
      </c>
      <c r="W11" s="114" t="s">
        <v>1239</v>
      </c>
      <c r="X11" s="114" t="s">
        <v>1239</v>
      </c>
      <c r="Y11" s="120" t="str">
        <f t="shared" si="37"/>
        <v/>
      </c>
      <c r="Z11" s="118" t="s">
        <v>1179</v>
      </c>
      <c r="AA11" s="114"/>
      <c r="AB11" s="114"/>
      <c r="AC11" s="154"/>
      <c r="AD11" s="148" t="str">
        <f t="shared" si="9"/>
        <v/>
      </c>
      <c r="AE11" s="113" t="str">
        <f t="shared" si="10"/>
        <v/>
      </c>
      <c r="AF11" s="120" t="str">
        <f t="shared" si="11"/>
        <v/>
      </c>
      <c r="AG11" s="148" t="str">
        <f t="shared" si="12"/>
        <v/>
      </c>
      <c r="AH11" s="113" t="str">
        <f t="shared" si="13"/>
        <v/>
      </c>
      <c r="AI11" s="113" t="str">
        <f t="shared" si="14"/>
        <v/>
      </c>
      <c r="AJ11" s="113" t="str">
        <f t="shared" si="15"/>
        <v/>
      </c>
      <c r="AK11" s="174" t="str">
        <f t="shared" si="16"/>
        <v/>
      </c>
      <c r="AL11" s="120" t="str">
        <f t="shared" si="17"/>
        <v/>
      </c>
      <c r="AM11" s="145" t="str">
        <f t="shared" si="18"/>
        <v/>
      </c>
      <c r="AN11" s="148" t="str">
        <f t="shared" si="19"/>
        <v/>
      </c>
      <c r="AO11" s="110" t="str">
        <f t="shared" si="20"/>
        <v/>
      </c>
      <c r="AP11" s="110" t="str">
        <f t="shared" si="21"/>
        <v/>
      </c>
      <c r="AQ11" s="149" t="str">
        <f t="shared" si="22"/>
        <v/>
      </c>
      <c r="AR11" s="118" t="str">
        <f t="shared" si="23"/>
        <v/>
      </c>
      <c r="AS11" s="154"/>
      <c r="AT11" s="118" t="str">
        <f t="shared" si="24"/>
        <v/>
      </c>
      <c r="AU11" s="154"/>
      <c r="AV11" s="118" t="str">
        <f t="shared" si="25"/>
        <v/>
      </c>
      <c r="AW11" s="154"/>
      <c r="AX11" s="118" t="str">
        <f t="shared" si="26"/>
        <v/>
      </c>
      <c r="AY11" s="154"/>
      <c r="AZ11" s="202" t="str">
        <f t="shared" si="27"/>
        <v/>
      </c>
      <c r="BA11" s="200" t="str">
        <f t="shared" si="28"/>
        <v/>
      </c>
      <c r="BB11" s="108" t="str">
        <f t="shared" si="29"/>
        <v/>
      </c>
      <c r="BC11" s="108" t="str">
        <f t="shared" si="30"/>
        <v/>
      </c>
      <c r="BD11" s="108" t="str">
        <f t="shared" si="31"/>
        <v/>
      </c>
      <c r="BE11" s="154" t="str">
        <f t="shared" si="32"/>
        <v/>
      </c>
      <c r="BF11" s="3"/>
      <c r="BG11" s="3"/>
      <c r="BH11" s="3"/>
      <c r="BI11" s="3"/>
      <c r="BJ11" s="3"/>
      <c r="BK11" s="3"/>
      <c r="BL11" s="3"/>
    </row>
    <row r="12" spans="1:65" ht="56" x14ac:dyDescent="0.3">
      <c r="A12" s="118">
        <v>7</v>
      </c>
      <c r="B12" s="109" t="s">
        <v>128</v>
      </c>
      <c r="C12" s="110" t="str">
        <f t="shared" si="33"/>
        <v>x</v>
      </c>
      <c r="D12" s="110" t="str">
        <f t="shared" si="34"/>
        <v>x</v>
      </c>
      <c r="E12" s="110" t="str">
        <f t="shared" si="35"/>
        <v/>
      </c>
      <c r="F12" s="110" t="str">
        <f t="shared" si="36"/>
        <v/>
      </c>
      <c r="G12" s="110" t="str">
        <f t="shared" si="0"/>
        <v/>
      </c>
      <c r="H12" s="110" t="str">
        <f t="shared" si="1"/>
        <v/>
      </c>
      <c r="I12" s="110" t="str">
        <f t="shared" si="2"/>
        <v/>
      </c>
      <c r="J12" s="110" t="str">
        <f t="shared" si="3"/>
        <v/>
      </c>
      <c r="K12" s="110" t="str">
        <f t="shared" si="4"/>
        <v/>
      </c>
      <c r="L12" s="110" t="str">
        <f t="shared" si="5"/>
        <v/>
      </c>
      <c r="M12" s="110" t="str">
        <f t="shared" si="6"/>
        <v/>
      </c>
      <c r="N12" s="110" t="str">
        <f t="shared" si="7"/>
        <v/>
      </c>
      <c r="O12" s="110" t="str">
        <f t="shared" si="8"/>
        <v/>
      </c>
      <c r="P12" s="110" t="s">
        <v>1559</v>
      </c>
      <c r="Q12" s="108">
        <v>1</v>
      </c>
      <c r="R12" s="111" t="s">
        <v>132</v>
      </c>
      <c r="S12" s="120" t="s">
        <v>939</v>
      </c>
      <c r="T12" s="137"/>
      <c r="U12" s="118" t="s">
        <v>1239</v>
      </c>
      <c r="V12" s="114" t="s">
        <v>1239</v>
      </c>
      <c r="W12" s="114"/>
      <c r="X12" s="114"/>
      <c r="Y12" s="120" t="str">
        <f t="shared" si="37"/>
        <v/>
      </c>
      <c r="Z12" s="118" t="s">
        <v>1179</v>
      </c>
      <c r="AA12" s="114"/>
      <c r="AB12" s="114"/>
      <c r="AC12" s="154"/>
      <c r="AD12" s="148" t="str">
        <f t="shared" si="9"/>
        <v/>
      </c>
      <c r="AE12" s="113" t="str">
        <f t="shared" si="10"/>
        <v/>
      </c>
      <c r="AF12" s="120" t="str">
        <f t="shared" si="11"/>
        <v/>
      </c>
      <c r="AG12" s="148" t="str">
        <f t="shared" si="12"/>
        <v/>
      </c>
      <c r="AH12" s="113" t="str">
        <f t="shared" si="13"/>
        <v/>
      </c>
      <c r="AI12" s="113" t="str">
        <f t="shared" si="14"/>
        <v/>
      </c>
      <c r="AJ12" s="113" t="str">
        <f t="shared" si="15"/>
        <v/>
      </c>
      <c r="AK12" s="174" t="str">
        <f t="shared" si="16"/>
        <v/>
      </c>
      <c r="AL12" s="120" t="str">
        <f t="shared" si="17"/>
        <v/>
      </c>
      <c r="AM12" s="145" t="str">
        <f t="shared" si="18"/>
        <v/>
      </c>
      <c r="AN12" s="148" t="str">
        <f t="shared" si="19"/>
        <v/>
      </c>
      <c r="AO12" s="110" t="str">
        <f t="shared" si="20"/>
        <v/>
      </c>
      <c r="AP12" s="110" t="str">
        <f t="shared" si="21"/>
        <v/>
      </c>
      <c r="AQ12" s="149" t="str">
        <f t="shared" si="22"/>
        <v/>
      </c>
      <c r="AR12" s="118" t="str">
        <f t="shared" si="23"/>
        <v/>
      </c>
      <c r="AS12" s="154"/>
      <c r="AT12" s="118" t="str">
        <f t="shared" si="24"/>
        <v/>
      </c>
      <c r="AU12" s="154"/>
      <c r="AV12" s="118" t="str">
        <f t="shared" si="25"/>
        <v/>
      </c>
      <c r="AW12" s="154"/>
      <c r="AX12" s="118" t="str">
        <f t="shared" si="26"/>
        <v/>
      </c>
      <c r="AY12" s="154"/>
      <c r="AZ12" s="202" t="str">
        <f t="shared" si="27"/>
        <v/>
      </c>
      <c r="BA12" s="200" t="str">
        <f t="shared" si="28"/>
        <v/>
      </c>
      <c r="BB12" s="108" t="str">
        <f t="shared" si="29"/>
        <v/>
      </c>
      <c r="BC12" s="108" t="str">
        <f t="shared" si="30"/>
        <v/>
      </c>
      <c r="BD12" s="108" t="str">
        <f t="shared" si="31"/>
        <v/>
      </c>
      <c r="BE12" s="154" t="str">
        <f t="shared" si="32"/>
        <v/>
      </c>
      <c r="BF12" s="3"/>
      <c r="BG12" s="3"/>
      <c r="BH12" s="3"/>
      <c r="BI12" s="3"/>
      <c r="BJ12" s="3"/>
      <c r="BK12" s="3"/>
      <c r="BL12" s="3"/>
    </row>
    <row r="13" spans="1:65" ht="56" x14ac:dyDescent="0.3">
      <c r="A13" s="118">
        <v>8</v>
      </c>
      <c r="B13" s="109" t="s">
        <v>995</v>
      </c>
      <c r="C13" s="110" t="str">
        <f t="shared" si="33"/>
        <v>x</v>
      </c>
      <c r="D13" s="110" t="str">
        <f t="shared" si="34"/>
        <v>x</v>
      </c>
      <c r="E13" s="110" t="str">
        <f t="shared" si="35"/>
        <v>x</v>
      </c>
      <c r="F13" s="110" t="str">
        <f t="shared" si="36"/>
        <v>x</v>
      </c>
      <c r="G13" s="110" t="str">
        <f t="shared" si="0"/>
        <v/>
      </c>
      <c r="H13" s="110" t="str">
        <f t="shared" si="1"/>
        <v/>
      </c>
      <c r="I13" s="110" t="str">
        <f t="shared" si="2"/>
        <v/>
      </c>
      <c r="J13" s="110" t="str">
        <f t="shared" si="3"/>
        <v/>
      </c>
      <c r="K13" s="110" t="str">
        <f t="shared" si="4"/>
        <v/>
      </c>
      <c r="L13" s="110" t="str">
        <f t="shared" si="5"/>
        <v/>
      </c>
      <c r="M13" s="110" t="str">
        <f t="shared" si="6"/>
        <v/>
      </c>
      <c r="N13" s="110" t="str">
        <f t="shared" si="7"/>
        <v/>
      </c>
      <c r="O13" s="110" t="str">
        <f t="shared" si="8"/>
        <v/>
      </c>
      <c r="P13" s="110" t="s">
        <v>1560</v>
      </c>
      <c r="Q13" s="108">
        <v>1</v>
      </c>
      <c r="R13" s="111" t="s">
        <v>364</v>
      </c>
      <c r="S13" s="120" t="s">
        <v>1011</v>
      </c>
      <c r="T13" s="137"/>
      <c r="U13" s="118" t="s">
        <v>1239</v>
      </c>
      <c r="V13" s="114" t="s">
        <v>1239</v>
      </c>
      <c r="W13" s="114" t="s">
        <v>1239</v>
      </c>
      <c r="X13" s="114" t="s">
        <v>1239</v>
      </c>
      <c r="Y13" s="120" t="str">
        <f t="shared" si="37"/>
        <v/>
      </c>
      <c r="Z13" s="118" t="s">
        <v>1179</v>
      </c>
      <c r="AA13" s="114"/>
      <c r="AB13" s="114"/>
      <c r="AC13" s="154"/>
      <c r="AD13" s="148" t="str">
        <f t="shared" si="9"/>
        <v/>
      </c>
      <c r="AE13" s="113" t="str">
        <f t="shared" si="10"/>
        <v/>
      </c>
      <c r="AF13" s="120" t="str">
        <f t="shared" si="11"/>
        <v/>
      </c>
      <c r="AG13" s="148" t="str">
        <f t="shared" si="12"/>
        <v/>
      </c>
      <c r="AH13" s="113" t="str">
        <f t="shared" si="13"/>
        <v/>
      </c>
      <c r="AI13" s="113" t="str">
        <f t="shared" si="14"/>
        <v/>
      </c>
      <c r="AJ13" s="113" t="str">
        <f t="shared" si="15"/>
        <v/>
      </c>
      <c r="AK13" s="174" t="str">
        <f t="shared" si="16"/>
        <v/>
      </c>
      <c r="AL13" s="120" t="str">
        <f t="shared" si="17"/>
        <v/>
      </c>
      <c r="AM13" s="145" t="str">
        <f t="shared" si="18"/>
        <v/>
      </c>
      <c r="AN13" s="148" t="str">
        <f t="shared" si="19"/>
        <v/>
      </c>
      <c r="AO13" s="110" t="str">
        <f t="shared" si="20"/>
        <v/>
      </c>
      <c r="AP13" s="110" t="str">
        <f t="shared" si="21"/>
        <v/>
      </c>
      <c r="AQ13" s="149" t="str">
        <f t="shared" si="22"/>
        <v/>
      </c>
      <c r="AR13" s="118" t="str">
        <f t="shared" si="23"/>
        <v/>
      </c>
      <c r="AS13" s="154"/>
      <c r="AT13" s="118" t="str">
        <f t="shared" si="24"/>
        <v/>
      </c>
      <c r="AU13" s="154"/>
      <c r="AV13" s="118" t="str">
        <f t="shared" si="25"/>
        <v/>
      </c>
      <c r="AW13" s="154"/>
      <c r="AX13" s="118" t="str">
        <f t="shared" si="26"/>
        <v/>
      </c>
      <c r="AY13" s="154"/>
      <c r="AZ13" s="202" t="str">
        <f t="shared" si="27"/>
        <v/>
      </c>
      <c r="BA13" s="200" t="str">
        <f t="shared" si="28"/>
        <v/>
      </c>
      <c r="BB13" s="108" t="str">
        <f t="shared" si="29"/>
        <v/>
      </c>
      <c r="BC13" s="108" t="str">
        <f t="shared" si="30"/>
        <v/>
      </c>
      <c r="BD13" s="108" t="str">
        <f t="shared" si="31"/>
        <v/>
      </c>
      <c r="BE13" s="154" t="str">
        <f t="shared" si="32"/>
        <v/>
      </c>
      <c r="BF13" s="3"/>
      <c r="BG13" s="3"/>
      <c r="BH13" s="3"/>
      <c r="BI13" s="3"/>
      <c r="BJ13" s="3"/>
      <c r="BK13" s="3"/>
      <c r="BL13" s="3"/>
    </row>
    <row r="14" spans="1:65" ht="28" x14ac:dyDescent="0.3">
      <c r="A14" s="118">
        <v>9</v>
      </c>
      <c r="B14" s="115" t="s">
        <v>1007</v>
      </c>
      <c r="C14" s="110" t="str">
        <f t="shared" si="33"/>
        <v/>
      </c>
      <c r="D14" s="110" t="str">
        <f t="shared" si="34"/>
        <v/>
      </c>
      <c r="E14" s="110" t="str">
        <f t="shared" si="35"/>
        <v/>
      </c>
      <c r="F14" s="110" t="str">
        <f t="shared" si="36"/>
        <v/>
      </c>
      <c r="G14" s="110" t="str">
        <f t="shared" si="0"/>
        <v/>
      </c>
      <c r="H14" s="110" t="str">
        <f t="shared" si="1"/>
        <v/>
      </c>
      <c r="I14" s="110" t="str">
        <f t="shared" si="2"/>
        <v/>
      </c>
      <c r="J14" s="110" t="str">
        <f t="shared" si="3"/>
        <v/>
      </c>
      <c r="K14" s="110" t="str">
        <f t="shared" si="4"/>
        <v/>
      </c>
      <c r="L14" s="110" t="str">
        <f t="shared" si="5"/>
        <v/>
      </c>
      <c r="M14" s="110" t="str">
        <f t="shared" si="6"/>
        <v/>
      </c>
      <c r="N14" s="110" t="str">
        <f t="shared" si="7"/>
        <v/>
      </c>
      <c r="O14" s="110" t="str">
        <f t="shared" si="8"/>
        <v>x</v>
      </c>
      <c r="P14" s="209" t="s">
        <v>1561</v>
      </c>
      <c r="Q14" s="210">
        <v>2</v>
      </c>
      <c r="R14" s="111" t="s">
        <v>435</v>
      </c>
      <c r="S14" s="120" t="s">
        <v>1025</v>
      </c>
      <c r="T14" s="137"/>
      <c r="U14" s="118" t="s">
        <v>1239</v>
      </c>
      <c r="V14" s="114" t="s">
        <v>1239</v>
      </c>
      <c r="W14" s="114"/>
      <c r="X14" s="114"/>
      <c r="Y14" s="120" t="str">
        <f t="shared" si="37"/>
        <v/>
      </c>
      <c r="Z14" s="118"/>
      <c r="AA14" s="114"/>
      <c r="AB14" s="114"/>
      <c r="AC14" s="170" t="s">
        <v>1179</v>
      </c>
      <c r="AD14" s="148" t="str">
        <f t="shared" si="9"/>
        <v/>
      </c>
      <c r="AE14" s="113" t="str">
        <f t="shared" si="10"/>
        <v/>
      </c>
      <c r="AF14" s="120" t="str">
        <f t="shared" si="11"/>
        <v/>
      </c>
      <c r="AG14" s="148" t="str">
        <f t="shared" si="12"/>
        <v/>
      </c>
      <c r="AH14" s="113" t="str">
        <f t="shared" si="13"/>
        <v/>
      </c>
      <c r="AI14" s="113" t="str">
        <f t="shared" si="14"/>
        <v/>
      </c>
      <c r="AJ14" s="113" t="str">
        <f t="shared" si="15"/>
        <v/>
      </c>
      <c r="AK14" s="174" t="str">
        <f t="shared" si="16"/>
        <v/>
      </c>
      <c r="AL14" s="120" t="str">
        <f t="shared" si="17"/>
        <v/>
      </c>
      <c r="AM14" s="145" t="str">
        <f t="shared" si="18"/>
        <v/>
      </c>
      <c r="AN14" s="148" t="str">
        <f t="shared" si="19"/>
        <v/>
      </c>
      <c r="AO14" s="110" t="str">
        <f t="shared" si="20"/>
        <v/>
      </c>
      <c r="AP14" s="110" t="str">
        <f t="shared" si="21"/>
        <v/>
      </c>
      <c r="AQ14" s="149" t="str">
        <f t="shared" si="22"/>
        <v/>
      </c>
      <c r="AR14" s="118" t="str">
        <f t="shared" si="23"/>
        <v/>
      </c>
      <c r="AS14" s="154"/>
      <c r="AT14" s="118" t="str">
        <f t="shared" si="24"/>
        <v/>
      </c>
      <c r="AU14" s="154"/>
      <c r="AV14" s="118" t="str">
        <f t="shared" si="25"/>
        <v/>
      </c>
      <c r="AW14" s="154"/>
      <c r="AX14" s="118" t="str">
        <f t="shared" si="26"/>
        <v/>
      </c>
      <c r="AY14" s="154"/>
      <c r="AZ14" s="202" t="str">
        <f t="shared" si="27"/>
        <v/>
      </c>
      <c r="BA14" s="200" t="str">
        <f t="shared" si="28"/>
        <v/>
      </c>
      <c r="BB14" s="108" t="str">
        <f t="shared" si="29"/>
        <v/>
      </c>
      <c r="BC14" s="108" t="str">
        <f t="shared" si="30"/>
        <v/>
      </c>
      <c r="BD14" s="108" t="str">
        <f t="shared" si="31"/>
        <v/>
      </c>
      <c r="BE14" s="154" t="str">
        <f t="shared" si="32"/>
        <v/>
      </c>
      <c r="BF14" s="3"/>
      <c r="BG14" s="3"/>
      <c r="BH14" s="3"/>
      <c r="BI14" s="3"/>
      <c r="BJ14" s="3"/>
      <c r="BK14" s="3"/>
      <c r="BL14" s="3"/>
    </row>
    <row r="15" spans="1:65" ht="42" x14ac:dyDescent="0.3">
      <c r="A15" s="118">
        <v>10</v>
      </c>
      <c r="B15" s="112" t="s">
        <v>1131</v>
      </c>
      <c r="C15" s="110" t="str">
        <f t="shared" si="33"/>
        <v/>
      </c>
      <c r="D15" s="110" t="str">
        <f t="shared" si="34"/>
        <v/>
      </c>
      <c r="E15" s="110" t="str">
        <f t="shared" si="35"/>
        <v/>
      </c>
      <c r="F15" s="110" t="str">
        <f t="shared" si="36"/>
        <v/>
      </c>
      <c r="G15" s="110" t="str">
        <f t="shared" si="0"/>
        <v/>
      </c>
      <c r="H15" s="110" t="str">
        <f t="shared" si="1"/>
        <v/>
      </c>
      <c r="I15" s="110" t="str">
        <f t="shared" si="2"/>
        <v/>
      </c>
      <c r="J15" s="110" t="str">
        <f t="shared" si="3"/>
        <v/>
      </c>
      <c r="K15" s="110" t="str">
        <f t="shared" si="4"/>
        <v>x</v>
      </c>
      <c r="L15" s="110" t="str">
        <f t="shared" si="5"/>
        <v>x</v>
      </c>
      <c r="M15" s="110" t="str">
        <f t="shared" si="6"/>
        <v>x</v>
      </c>
      <c r="N15" s="110" t="str">
        <f t="shared" si="7"/>
        <v>x</v>
      </c>
      <c r="O15" s="110" t="str">
        <f t="shared" si="8"/>
        <v/>
      </c>
      <c r="P15" s="209"/>
      <c r="Q15" s="210"/>
      <c r="R15" s="111" t="s">
        <v>811</v>
      </c>
      <c r="S15" s="120" t="s">
        <v>1050</v>
      </c>
      <c r="T15" s="137"/>
      <c r="U15" s="118" t="s">
        <v>1239</v>
      </c>
      <c r="V15" s="114" t="s">
        <v>1239</v>
      </c>
      <c r="W15" s="114" t="s">
        <v>1239</v>
      </c>
      <c r="X15" s="114" t="s">
        <v>1239</v>
      </c>
      <c r="Y15" s="120" t="str">
        <f t="shared" si="37"/>
        <v/>
      </c>
      <c r="Z15" s="118"/>
      <c r="AA15" s="114"/>
      <c r="AB15" s="169" t="s">
        <v>1179</v>
      </c>
      <c r="AC15" s="154"/>
      <c r="AD15" s="148" t="str">
        <f t="shared" si="9"/>
        <v/>
      </c>
      <c r="AE15" s="113" t="str">
        <f t="shared" si="10"/>
        <v/>
      </c>
      <c r="AF15" s="120" t="str">
        <f t="shared" si="11"/>
        <v/>
      </c>
      <c r="AG15" s="148" t="str">
        <f t="shared" si="12"/>
        <v/>
      </c>
      <c r="AH15" s="113" t="str">
        <f t="shared" si="13"/>
        <v/>
      </c>
      <c r="AI15" s="113" t="str">
        <f t="shared" si="14"/>
        <v/>
      </c>
      <c r="AJ15" s="113" t="str">
        <f t="shared" si="15"/>
        <v/>
      </c>
      <c r="AK15" s="174" t="str">
        <f t="shared" si="16"/>
        <v/>
      </c>
      <c r="AL15" s="120" t="str">
        <f t="shared" si="17"/>
        <v/>
      </c>
      <c r="AM15" s="145" t="str">
        <f t="shared" si="18"/>
        <v/>
      </c>
      <c r="AN15" s="148" t="str">
        <f t="shared" si="19"/>
        <v/>
      </c>
      <c r="AO15" s="110" t="str">
        <f t="shared" si="20"/>
        <v/>
      </c>
      <c r="AP15" s="110" t="str">
        <f t="shared" si="21"/>
        <v/>
      </c>
      <c r="AQ15" s="149" t="str">
        <f t="shared" si="22"/>
        <v/>
      </c>
      <c r="AR15" s="118" t="str">
        <f t="shared" si="23"/>
        <v/>
      </c>
      <c r="AS15" s="154"/>
      <c r="AT15" s="118" t="str">
        <f t="shared" si="24"/>
        <v/>
      </c>
      <c r="AU15" s="154"/>
      <c r="AV15" s="118" t="str">
        <f t="shared" si="25"/>
        <v/>
      </c>
      <c r="AW15" s="154"/>
      <c r="AX15" s="118" t="str">
        <f t="shared" si="26"/>
        <v/>
      </c>
      <c r="AY15" s="154"/>
      <c r="AZ15" s="202" t="str">
        <f t="shared" si="27"/>
        <v/>
      </c>
      <c r="BA15" s="200" t="str">
        <f t="shared" si="28"/>
        <v/>
      </c>
      <c r="BB15" s="108" t="str">
        <f t="shared" si="29"/>
        <v/>
      </c>
      <c r="BC15" s="108" t="str">
        <f t="shared" si="30"/>
        <v/>
      </c>
      <c r="BD15" s="108" t="str">
        <f t="shared" si="31"/>
        <v/>
      </c>
      <c r="BE15" s="154" t="str">
        <f t="shared" si="32"/>
        <v/>
      </c>
      <c r="BF15" s="3"/>
      <c r="BG15" s="3"/>
      <c r="BH15" s="3"/>
      <c r="BI15" s="3"/>
      <c r="BJ15" s="3"/>
      <c r="BK15" s="3"/>
      <c r="BL15" s="3"/>
    </row>
    <row r="16" spans="1:65" ht="56" x14ac:dyDescent="0.3">
      <c r="A16" s="118">
        <v>11</v>
      </c>
      <c r="B16" s="109" t="s">
        <v>1092</v>
      </c>
      <c r="C16" s="110" t="str">
        <f t="shared" si="33"/>
        <v>x</v>
      </c>
      <c r="D16" s="110" t="str">
        <f t="shared" si="34"/>
        <v>x</v>
      </c>
      <c r="E16" s="110" t="str">
        <f t="shared" si="35"/>
        <v>x</v>
      </c>
      <c r="F16" s="110" t="str">
        <f t="shared" si="36"/>
        <v>x</v>
      </c>
      <c r="G16" s="110" t="str">
        <f t="shared" si="0"/>
        <v/>
      </c>
      <c r="H16" s="110" t="str">
        <f t="shared" si="1"/>
        <v/>
      </c>
      <c r="I16" s="110" t="str">
        <f t="shared" si="2"/>
        <v/>
      </c>
      <c r="J16" s="110" t="str">
        <f t="shared" si="3"/>
        <v/>
      </c>
      <c r="K16" s="110" t="str">
        <f t="shared" si="4"/>
        <v/>
      </c>
      <c r="L16" s="110" t="str">
        <f t="shared" si="5"/>
        <v/>
      </c>
      <c r="M16" s="110" t="str">
        <f t="shared" si="6"/>
        <v/>
      </c>
      <c r="N16" s="110" t="str">
        <f t="shared" si="7"/>
        <v/>
      </c>
      <c r="O16" s="110" t="str">
        <f t="shared" si="8"/>
        <v/>
      </c>
      <c r="P16" s="110" t="s">
        <v>1562</v>
      </c>
      <c r="Q16" s="108">
        <v>1</v>
      </c>
      <c r="R16" s="111" t="s">
        <v>629</v>
      </c>
      <c r="S16" s="120" t="s">
        <v>932</v>
      </c>
      <c r="T16" s="137"/>
      <c r="U16" s="118" t="s">
        <v>1239</v>
      </c>
      <c r="V16" s="114" t="s">
        <v>1239</v>
      </c>
      <c r="W16" s="114" t="s">
        <v>1239</v>
      </c>
      <c r="X16" s="114"/>
      <c r="Y16" s="120" t="str">
        <f t="shared" si="37"/>
        <v/>
      </c>
      <c r="Z16" s="118" t="s">
        <v>1179</v>
      </c>
      <c r="AA16" s="114"/>
      <c r="AB16" s="114"/>
      <c r="AC16" s="154"/>
      <c r="AD16" s="148" t="str">
        <f t="shared" si="9"/>
        <v/>
      </c>
      <c r="AE16" s="113" t="str">
        <f t="shared" si="10"/>
        <v/>
      </c>
      <c r="AF16" s="120" t="str">
        <f t="shared" si="11"/>
        <v/>
      </c>
      <c r="AG16" s="148" t="str">
        <f t="shared" si="12"/>
        <v/>
      </c>
      <c r="AH16" s="113" t="str">
        <f t="shared" si="13"/>
        <v/>
      </c>
      <c r="AI16" s="113" t="str">
        <f t="shared" si="14"/>
        <v/>
      </c>
      <c r="AJ16" s="113" t="str">
        <f t="shared" si="15"/>
        <v/>
      </c>
      <c r="AK16" s="174" t="str">
        <f t="shared" si="16"/>
        <v/>
      </c>
      <c r="AL16" s="120" t="str">
        <f t="shared" si="17"/>
        <v/>
      </c>
      <c r="AM16" s="145" t="str">
        <f t="shared" si="18"/>
        <v/>
      </c>
      <c r="AN16" s="148" t="str">
        <f t="shared" si="19"/>
        <v/>
      </c>
      <c r="AO16" s="110" t="str">
        <f t="shared" si="20"/>
        <v/>
      </c>
      <c r="AP16" s="110" t="str">
        <f t="shared" si="21"/>
        <v/>
      </c>
      <c r="AQ16" s="149" t="str">
        <f t="shared" si="22"/>
        <v/>
      </c>
      <c r="AR16" s="118" t="str">
        <f t="shared" si="23"/>
        <v/>
      </c>
      <c r="AS16" s="154"/>
      <c r="AT16" s="118" t="str">
        <f t="shared" si="24"/>
        <v/>
      </c>
      <c r="AU16" s="154"/>
      <c r="AV16" s="118" t="str">
        <f t="shared" si="25"/>
        <v/>
      </c>
      <c r="AW16" s="154"/>
      <c r="AX16" s="118" t="str">
        <f t="shared" si="26"/>
        <v/>
      </c>
      <c r="AY16" s="154"/>
      <c r="AZ16" s="202" t="str">
        <f t="shared" si="27"/>
        <v/>
      </c>
      <c r="BA16" s="200" t="str">
        <f t="shared" si="28"/>
        <v/>
      </c>
      <c r="BB16" s="108" t="str">
        <f t="shared" si="29"/>
        <v/>
      </c>
      <c r="BC16" s="108" t="str">
        <f t="shared" si="30"/>
        <v/>
      </c>
      <c r="BD16" s="108" t="str">
        <f t="shared" si="31"/>
        <v/>
      </c>
      <c r="BE16" s="154" t="str">
        <f t="shared" si="32"/>
        <v/>
      </c>
      <c r="BF16" s="3"/>
      <c r="BG16" s="3"/>
      <c r="BH16" s="3"/>
      <c r="BI16" s="3"/>
      <c r="BJ16" s="3"/>
      <c r="BK16" s="3"/>
      <c r="BL16" s="3"/>
    </row>
    <row r="17" spans="1:64" ht="56" x14ac:dyDescent="0.3">
      <c r="A17" s="118">
        <v>12</v>
      </c>
      <c r="B17" s="109" t="s">
        <v>1061</v>
      </c>
      <c r="C17" s="110" t="str">
        <f t="shared" si="33"/>
        <v>x</v>
      </c>
      <c r="D17" s="110" t="str">
        <f t="shared" si="34"/>
        <v>x</v>
      </c>
      <c r="E17" s="110" t="str">
        <f t="shared" si="35"/>
        <v>x</v>
      </c>
      <c r="F17" s="110" t="str">
        <f t="shared" si="36"/>
        <v>x</v>
      </c>
      <c r="G17" s="110" t="str">
        <f t="shared" si="0"/>
        <v/>
      </c>
      <c r="H17" s="110" t="str">
        <f t="shared" si="1"/>
        <v/>
      </c>
      <c r="I17" s="110" t="str">
        <f t="shared" si="2"/>
        <v/>
      </c>
      <c r="J17" s="110" t="str">
        <f t="shared" si="3"/>
        <v/>
      </c>
      <c r="K17" s="110" t="str">
        <f t="shared" si="4"/>
        <v/>
      </c>
      <c r="L17" s="110" t="str">
        <f t="shared" si="5"/>
        <v/>
      </c>
      <c r="M17" s="110" t="str">
        <f t="shared" si="6"/>
        <v/>
      </c>
      <c r="N17" s="110" t="str">
        <f t="shared" si="7"/>
        <v/>
      </c>
      <c r="O17" s="110" t="str">
        <f t="shared" si="8"/>
        <v/>
      </c>
      <c r="P17" s="110" t="s">
        <v>1563</v>
      </c>
      <c r="Q17" s="108">
        <v>1</v>
      </c>
      <c r="R17" s="111" t="s">
        <v>439</v>
      </c>
      <c r="S17" s="120" t="s">
        <v>1008</v>
      </c>
      <c r="T17" s="137"/>
      <c r="U17" s="118" t="s">
        <v>1239</v>
      </c>
      <c r="V17" s="114" t="s">
        <v>1239</v>
      </c>
      <c r="W17" s="114" t="s">
        <v>1239</v>
      </c>
      <c r="X17" s="114"/>
      <c r="Y17" s="120" t="str">
        <f t="shared" si="37"/>
        <v/>
      </c>
      <c r="Z17" s="118" t="s">
        <v>1179</v>
      </c>
      <c r="AA17" s="114"/>
      <c r="AB17" s="114"/>
      <c r="AC17" s="154"/>
      <c r="AD17" s="148" t="str">
        <f t="shared" si="9"/>
        <v/>
      </c>
      <c r="AE17" s="113" t="str">
        <f t="shared" si="10"/>
        <v/>
      </c>
      <c r="AF17" s="120" t="str">
        <f t="shared" si="11"/>
        <v/>
      </c>
      <c r="AG17" s="148" t="str">
        <f t="shared" si="12"/>
        <v/>
      </c>
      <c r="AH17" s="113" t="str">
        <f t="shared" si="13"/>
        <v/>
      </c>
      <c r="AI17" s="113" t="str">
        <f t="shared" si="14"/>
        <v/>
      </c>
      <c r="AJ17" s="113" t="str">
        <f t="shared" si="15"/>
        <v/>
      </c>
      <c r="AK17" s="174" t="str">
        <f t="shared" si="16"/>
        <v/>
      </c>
      <c r="AL17" s="120" t="str">
        <f t="shared" si="17"/>
        <v/>
      </c>
      <c r="AM17" s="145" t="str">
        <f t="shared" si="18"/>
        <v/>
      </c>
      <c r="AN17" s="148" t="str">
        <f t="shared" si="19"/>
        <v/>
      </c>
      <c r="AO17" s="110" t="str">
        <f t="shared" si="20"/>
        <v/>
      </c>
      <c r="AP17" s="110" t="str">
        <f t="shared" si="21"/>
        <v/>
      </c>
      <c r="AQ17" s="149" t="str">
        <f t="shared" si="22"/>
        <v/>
      </c>
      <c r="AR17" s="118" t="str">
        <f t="shared" si="23"/>
        <v/>
      </c>
      <c r="AS17" s="154"/>
      <c r="AT17" s="118" t="str">
        <f t="shared" si="24"/>
        <v/>
      </c>
      <c r="AU17" s="154"/>
      <c r="AV17" s="118" t="str">
        <f t="shared" si="25"/>
        <v/>
      </c>
      <c r="AW17" s="154"/>
      <c r="AX17" s="118" t="str">
        <f t="shared" si="26"/>
        <v/>
      </c>
      <c r="AY17" s="154"/>
      <c r="AZ17" s="202" t="str">
        <f t="shared" si="27"/>
        <v/>
      </c>
      <c r="BA17" s="200" t="str">
        <f t="shared" si="28"/>
        <v/>
      </c>
      <c r="BB17" s="108" t="str">
        <f t="shared" si="29"/>
        <v/>
      </c>
      <c r="BC17" s="108" t="str">
        <f t="shared" si="30"/>
        <v/>
      </c>
      <c r="BD17" s="108" t="str">
        <f t="shared" si="31"/>
        <v/>
      </c>
      <c r="BE17" s="154" t="str">
        <f t="shared" si="32"/>
        <v/>
      </c>
      <c r="BF17" s="3"/>
      <c r="BG17" s="3"/>
      <c r="BH17" s="3"/>
      <c r="BI17" s="3"/>
      <c r="BJ17" s="3"/>
      <c r="BK17" s="3"/>
      <c r="BL17" s="3"/>
    </row>
    <row r="18" spans="1:64" ht="70" x14ac:dyDescent="0.3">
      <c r="A18" s="118">
        <v>13</v>
      </c>
      <c r="B18" s="109" t="s">
        <v>973</v>
      </c>
      <c r="C18" s="110" t="str">
        <f t="shared" si="33"/>
        <v>x</v>
      </c>
      <c r="D18" s="110" t="str">
        <f t="shared" si="34"/>
        <v>x</v>
      </c>
      <c r="E18" s="110" t="str">
        <f t="shared" si="35"/>
        <v>x</v>
      </c>
      <c r="F18" s="110" t="str">
        <f t="shared" si="36"/>
        <v>x</v>
      </c>
      <c r="G18" s="110" t="str">
        <f t="shared" si="0"/>
        <v/>
      </c>
      <c r="H18" s="110" t="str">
        <f t="shared" si="1"/>
        <v/>
      </c>
      <c r="I18" s="110" t="str">
        <f t="shared" si="2"/>
        <v/>
      </c>
      <c r="J18" s="110" t="str">
        <f t="shared" si="3"/>
        <v/>
      </c>
      <c r="K18" s="110" t="str">
        <f t="shared" si="4"/>
        <v/>
      </c>
      <c r="L18" s="110" t="str">
        <f t="shared" si="5"/>
        <v/>
      </c>
      <c r="M18" s="110" t="str">
        <f t="shared" si="6"/>
        <v/>
      </c>
      <c r="N18" s="110" t="str">
        <f t="shared" si="7"/>
        <v/>
      </c>
      <c r="O18" s="110" t="str">
        <f t="shared" si="8"/>
        <v/>
      </c>
      <c r="P18" s="110" t="s">
        <v>1564</v>
      </c>
      <c r="Q18" s="108">
        <v>1</v>
      </c>
      <c r="R18" s="111" t="s">
        <v>262</v>
      </c>
      <c r="S18" s="120" t="s">
        <v>939</v>
      </c>
      <c r="T18" s="137"/>
      <c r="U18" s="118" t="s">
        <v>1239</v>
      </c>
      <c r="V18" s="114" t="s">
        <v>1239</v>
      </c>
      <c r="W18" s="114"/>
      <c r="X18" s="114" t="s">
        <v>1239</v>
      </c>
      <c r="Y18" s="120" t="str">
        <f t="shared" si="37"/>
        <v/>
      </c>
      <c r="Z18" s="118" t="s">
        <v>1179</v>
      </c>
      <c r="AA18" s="114"/>
      <c r="AB18" s="114"/>
      <c r="AC18" s="154"/>
      <c r="AD18" s="148" t="str">
        <f t="shared" si="9"/>
        <v/>
      </c>
      <c r="AE18" s="113" t="str">
        <f t="shared" si="10"/>
        <v/>
      </c>
      <c r="AF18" s="120" t="str">
        <f t="shared" si="11"/>
        <v/>
      </c>
      <c r="AG18" s="148" t="str">
        <f t="shared" si="12"/>
        <v/>
      </c>
      <c r="AH18" s="113" t="str">
        <f t="shared" si="13"/>
        <v/>
      </c>
      <c r="AI18" s="113" t="str">
        <f t="shared" si="14"/>
        <v/>
      </c>
      <c r="AJ18" s="113" t="str">
        <f t="shared" si="15"/>
        <v/>
      </c>
      <c r="AK18" s="174" t="str">
        <f t="shared" si="16"/>
        <v/>
      </c>
      <c r="AL18" s="120" t="str">
        <f t="shared" si="17"/>
        <v/>
      </c>
      <c r="AM18" s="145" t="str">
        <f t="shared" si="18"/>
        <v/>
      </c>
      <c r="AN18" s="148" t="str">
        <f t="shared" si="19"/>
        <v/>
      </c>
      <c r="AO18" s="110" t="str">
        <f t="shared" si="20"/>
        <v/>
      </c>
      <c r="AP18" s="110" t="str">
        <f t="shared" si="21"/>
        <v/>
      </c>
      <c r="AQ18" s="149" t="str">
        <f t="shared" si="22"/>
        <v/>
      </c>
      <c r="AR18" s="118" t="str">
        <f t="shared" si="23"/>
        <v/>
      </c>
      <c r="AS18" s="154"/>
      <c r="AT18" s="118" t="str">
        <f t="shared" si="24"/>
        <v/>
      </c>
      <c r="AU18" s="154"/>
      <c r="AV18" s="118" t="str">
        <f t="shared" si="25"/>
        <v/>
      </c>
      <c r="AW18" s="154"/>
      <c r="AX18" s="118" t="str">
        <f t="shared" si="26"/>
        <v/>
      </c>
      <c r="AY18" s="154"/>
      <c r="AZ18" s="202" t="str">
        <f t="shared" si="27"/>
        <v/>
      </c>
      <c r="BA18" s="200" t="str">
        <f t="shared" si="28"/>
        <v/>
      </c>
      <c r="BB18" s="108" t="str">
        <f t="shared" si="29"/>
        <v/>
      </c>
      <c r="BC18" s="108" t="str">
        <f t="shared" si="30"/>
        <v/>
      </c>
      <c r="BD18" s="108" t="str">
        <f t="shared" si="31"/>
        <v/>
      </c>
      <c r="BE18" s="154" t="str">
        <f t="shared" si="32"/>
        <v/>
      </c>
      <c r="BF18" s="3"/>
      <c r="BG18" s="3"/>
      <c r="BH18" s="3"/>
      <c r="BI18" s="3"/>
      <c r="BJ18" s="3"/>
      <c r="BK18" s="3"/>
      <c r="BL18" s="3"/>
    </row>
    <row r="19" spans="1:64" ht="56" x14ac:dyDescent="0.3">
      <c r="A19" s="118">
        <v>14</v>
      </c>
      <c r="B19" s="112" t="s">
        <v>958</v>
      </c>
      <c r="C19" s="110" t="str">
        <f t="shared" si="33"/>
        <v/>
      </c>
      <c r="D19" s="110" t="str">
        <f t="shared" si="34"/>
        <v/>
      </c>
      <c r="E19" s="110" t="str">
        <f t="shared" si="35"/>
        <v/>
      </c>
      <c r="F19" s="110" t="str">
        <f t="shared" si="36"/>
        <v/>
      </c>
      <c r="G19" s="110" t="str">
        <f t="shared" si="0"/>
        <v/>
      </c>
      <c r="H19" s="110" t="str">
        <f t="shared" si="1"/>
        <v/>
      </c>
      <c r="I19" s="110" t="str">
        <f t="shared" si="2"/>
        <v/>
      </c>
      <c r="J19" s="110" t="str">
        <f t="shared" si="3"/>
        <v/>
      </c>
      <c r="K19" s="110" t="str">
        <f t="shared" si="4"/>
        <v>x</v>
      </c>
      <c r="L19" s="110" t="str">
        <f t="shared" si="5"/>
        <v>x</v>
      </c>
      <c r="M19" s="110" t="str">
        <f t="shared" si="6"/>
        <v>x</v>
      </c>
      <c r="N19" s="110" t="str">
        <f t="shared" si="7"/>
        <v>x</v>
      </c>
      <c r="O19" s="110" t="str">
        <f t="shared" si="8"/>
        <v/>
      </c>
      <c r="P19" s="209" t="s">
        <v>1565</v>
      </c>
      <c r="Q19" s="210">
        <v>5</v>
      </c>
      <c r="R19" s="111" t="s">
        <v>220</v>
      </c>
      <c r="S19" s="120" t="s">
        <v>952</v>
      </c>
      <c r="T19" s="137"/>
      <c r="U19" s="118" t="s">
        <v>1239</v>
      </c>
      <c r="V19" s="114" t="s">
        <v>1239</v>
      </c>
      <c r="W19" s="114"/>
      <c r="X19" s="114"/>
      <c r="Y19" s="120" t="str">
        <f t="shared" si="37"/>
        <v/>
      </c>
      <c r="Z19" s="118"/>
      <c r="AA19" s="114"/>
      <c r="AB19" s="169" t="s">
        <v>1179</v>
      </c>
      <c r="AC19" s="154"/>
      <c r="AD19" s="148" t="str">
        <f t="shared" si="9"/>
        <v/>
      </c>
      <c r="AE19" s="113" t="str">
        <f t="shared" si="10"/>
        <v/>
      </c>
      <c r="AF19" s="120" t="str">
        <f t="shared" si="11"/>
        <v/>
      </c>
      <c r="AG19" s="148" t="str">
        <f t="shared" si="12"/>
        <v/>
      </c>
      <c r="AH19" s="113" t="str">
        <f t="shared" si="13"/>
        <v/>
      </c>
      <c r="AI19" s="113" t="str">
        <f t="shared" si="14"/>
        <v/>
      </c>
      <c r="AJ19" s="113" t="str">
        <f t="shared" si="15"/>
        <v/>
      </c>
      <c r="AK19" s="174" t="str">
        <f t="shared" si="16"/>
        <v/>
      </c>
      <c r="AL19" s="120" t="str">
        <f t="shared" si="17"/>
        <v/>
      </c>
      <c r="AM19" s="145" t="str">
        <f t="shared" si="18"/>
        <v/>
      </c>
      <c r="AN19" s="148" t="str">
        <f t="shared" si="19"/>
        <v/>
      </c>
      <c r="AO19" s="110" t="str">
        <f t="shared" si="20"/>
        <v/>
      </c>
      <c r="AP19" s="110" t="str">
        <f t="shared" si="21"/>
        <v/>
      </c>
      <c r="AQ19" s="149" t="str">
        <f t="shared" si="22"/>
        <v/>
      </c>
      <c r="AR19" s="118" t="str">
        <f t="shared" si="23"/>
        <v/>
      </c>
      <c r="AS19" s="154"/>
      <c r="AT19" s="118" t="str">
        <f t="shared" si="24"/>
        <v/>
      </c>
      <c r="AU19" s="154"/>
      <c r="AV19" s="118" t="str">
        <f t="shared" si="25"/>
        <v/>
      </c>
      <c r="AW19" s="154"/>
      <c r="AX19" s="118" t="str">
        <f t="shared" si="26"/>
        <v/>
      </c>
      <c r="AY19" s="154"/>
      <c r="AZ19" s="202" t="str">
        <f t="shared" si="27"/>
        <v/>
      </c>
      <c r="BA19" s="200" t="str">
        <f t="shared" si="28"/>
        <v/>
      </c>
      <c r="BB19" s="108" t="str">
        <f t="shared" si="29"/>
        <v/>
      </c>
      <c r="BC19" s="108" t="str">
        <f t="shared" si="30"/>
        <v/>
      </c>
      <c r="BD19" s="108" t="str">
        <f t="shared" si="31"/>
        <v/>
      </c>
      <c r="BE19" s="154" t="str">
        <f t="shared" si="32"/>
        <v/>
      </c>
      <c r="BF19" s="3"/>
      <c r="BG19" s="3"/>
      <c r="BH19" s="3"/>
      <c r="BI19" s="3"/>
      <c r="BJ19" s="3"/>
      <c r="BK19" s="3"/>
      <c r="BL19" s="3"/>
    </row>
    <row r="20" spans="1:64" ht="56" x14ac:dyDescent="0.3">
      <c r="A20" s="118">
        <v>15</v>
      </c>
      <c r="B20" s="112" t="s">
        <v>964</v>
      </c>
      <c r="C20" s="110" t="str">
        <f t="shared" si="33"/>
        <v/>
      </c>
      <c r="D20" s="110" t="str">
        <f t="shared" si="34"/>
        <v/>
      </c>
      <c r="E20" s="110" t="str">
        <f t="shared" si="35"/>
        <v/>
      </c>
      <c r="F20" s="110" t="str">
        <f t="shared" si="36"/>
        <v/>
      </c>
      <c r="G20" s="110" t="str">
        <f t="shared" si="0"/>
        <v/>
      </c>
      <c r="H20" s="110" t="str">
        <f t="shared" si="1"/>
        <v/>
      </c>
      <c r="I20" s="110" t="str">
        <f t="shared" si="2"/>
        <v/>
      </c>
      <c r="J20" s="110" t="str">
        <f t="shared" si="3"/>
        <v/>
      </c>
      <c r="K20" s="110" t="str">
        <f t="shared" si="4"/>
        <v>x</v>
      </c>
      <c r="L20" s="110" t="str">
        <f t="shared" si="5"/>
        <v>x</v>
      </c>
      <c r="M20" s="110" t="str">
        <f t="shared" si="6"/>
        <v>x</v>
      </c>
      <c r="N20" s="110" t="str">
        <f t="shared" si="7"/>
        <v>x</v>
      </c>
      <c r="O20" s="110" t="str">
        <f t="shared" si="8"/>
        <v/>
      </c>
      <c r="P20" s="209"/>
      <c r="Q20" s="210"/>
      <c r="R20" s="111" t="s">
        <v>251</v>
      </c>
      <c r="S20" s="120" t="s">
        <v>952</v>
      </c>
      <c r="T20" s="137"/>
      <c r="U20" s="118" t="s">
        <v>1239</v>
      </c>
      <c r="V20" s="114" t="s">
        <v>1239</v>
      </c>
      <c r="W20" s="114" t="s">
        <v>1239</v>
      </c>
      <c r="X20" s="114" t="s">
        <v>1239</v>
      </c>
      <c r="Y20" s="120" t="str">
        <f t="shared" si="37"/>
        <v/>
      </c>
      <c r="Z20" s="118"/>
      <c r="AA20" s="114"/>
      <c r="AB20" s="169" t="s">
        <v>1179</v>
      </c>
      <c r="AC20" s="154"/>
      <c r="AD20" s="148" t="str">
        <f t="shared" si="9"/>
        <v/>
      </c>
      <c r="AE20" s="113" t="str">
        <f t="shared" si="10"/>
        <v/>
      </c>
      <c r="AF20" s="120" t="str">
        <f t="shared" si="11"/>
        <v/>
      </c>
      <c r="AG20" s="148" t="str">
        <f t="shared" si="12"/>
        <v/>
      </c>
      <c r="AH20" s="113" t="str">
        <f t="shared" si="13"/>
        <v/>
      </c>
      <c r="AI20" s="113" t="str">
        <f t="shared" si="14"/>
        <v/>
      </c>
      <c r="AJ20" s="113" t="str">
        <f t="shared" si="15"/>
        <v/>
      </c>
      <c r="AK20" s="174" t="str">
        <f t="shared" si="16"/>
        <v/>
      </c>
      <c r="AL20" s="120" t="str">
        <f t="shared" si="17"/>
        <v/>
      </c>
      <c r="AM20" s="145" t="str">
        <f t="shared" si="18"/>
        <v/>
      </c>
      <c r="AN20" s="148" t="str">
        <f t="shared" si="19"/>
        <v/>
      </c>
      <c r="AO20" s="110" t="str">
        <f t="shared" si="20"/>
        <v/>
      </c>
      <c r="AP20" s="110" t="str">
        <f t="shared" si="21"/>
        <v/>
      </c>
      <c r="AQ20" s="149" t="str">
        <f t="shared" si="22"/>
        <v/>
      </c>
      <c r="AR20" s="118" t="str">
        <f t="shared" si="23"/>
        <v/>
      </c>
      <c r="AS20" s="154"/>
      <c r="AT20" s="118" t="str">
        <f t="shared" si="24"/>
        <v/>
      </c>
      <c r="AU20" s="154"/>
      <c r="AV20" s="118" t="str">
        <f t="shared" si="25"/>
        <v/>
      </c>
      <c r="AW20" s="154"/>
      <c r="AX20" s="118" t="str">
        <f t="shared" si="26"/>
        <v/>
      </c>
      <c r="AY20" s="154"/>
      <c r="AZ20" s="202" t="str">
        <f t="shared" si="27"/>
        <v/>
      </c>
      <c r="BA20" s="200" t="str">
        <f t="shared" si="28"/>
        <v/>
      </c>
      <c r="BB20" s="108" t="str">
        <f t="shared" si="29"/>
        <v/>
      </c>
      <c r="BC20" s="108" t="str">
        <f t="shared" si="30"/>
        <v/>
      </c>
      <c r="BD20" s="108" t="str">
        <f t="shared" si="31"/>
        <v/>
      </c>
      <c r="BE20" s="154" t="str">
        <f t="shared" si="32"/>
        <v/>
      </c>
      <c r="BF20" s="3"/>
      <c r="BG20" s="3"/>
      <c r="BH20" s="3"/>
      <c r="BI20" s="3"/>
      <c r="BJ20" s="3"/>
      <c r="BK20" s="3"/>
      <c r="BL20" s="3"/>
    </row>
    <row r="21" spans="1:64" ht="56" x14ac:dyDescent="0.3">
      <c r="A21" s="118">
        <v>16</v>
      </c>
      <c r="B21" s="109" t="s">
        <v>982</v>
      </c>
      <c r="C21" s="110" t="str">
        <f t="shared" si="33"/>
        <v>x</v>
      </c>
      <c r="D21" s="110" t="str">
        <f t="shared" si="34"/>
        <v>x</v>
      </c>
      <c r="E21" s="110" t="str">
        <f t="shared" si="35"/>
        <v>x</v>
      </c>
      <c r="F21" s="110" t="str">
        <f t="shared" si="36"/>
        <v>x</v>
      </c>
      <c r="G21" s="110" t="str">
        <f t="shared" si="0"/>
        <v/>
      </c>
      <c r="H21" s="110" t="str">
        <f t="shared" si="1"/>
        <v/>
      </c>
      <c r="I21" s="110" t="str">
        <f t="shared" si="2"/>
        <v/>
      </c>
      <c r="J21" s="110" t="str">
        <f t="shared" si="3"/>
        <v/>
      </c>
      <c r="K21" s="110" t="str">
        <f t="shared" si="4"/>
        <v/>
      </c>
      <c r="L21" s="110" t="str">
        <f t="shared" si="5"/>
        <v/>
      </c>
      <c r="M21" s="110" t="str">
        <f t="shared" si="6"/>
        <v/>
      </c>
      <c r="N21" s="110" t="str">
        <f t="shared" si="7"/>
        <v/>
      </c>
      <c r="O21" s="110" t="str">
        <f t="shared" si="8"/>
        <v/>
      </c>
      <c r="P21" s="209"/>
      <c r="Q21" s="210"/>
      <c r="R21" s="111" t="s">
        <v>316</v>
      </c>
      <c r="S21" s="120" t="s">
        <v>952</v>
      </c>
      <c r="T21" s="137"/>
      <c r="U21" s="118" t="s">
        <v>1239</v>
      </c>
      <c r="V21" s="114" t="s">
        <v>1239</v>
      </c>
      <c r="W21" s="114" t="s">
        <v>1239</v>
      </c>
      <c r="X21" s="114" t="s">
        <v>1239</v>
      </c>
      <c r="Y21" s="120" t="str">
        <f t="shared" si="37"/>
        <v/>
      </c>
      <c r="Z21" s="118" t="s">
        <v>1179</v>
      </c>
      <c r="AA21" s="114"/>
      <c r="AB21" s="114"/>
      <c r="AC21" s="154"/>
      <c r="AD21" s="148" t="str">
        <f t="shared" si="9"/>
        <v/>
      </c>
      <c r="AE21" s="113" t="str">
        <f t="shared" si="10"/>
        <v/>
      </c>
      <c r="AF21" s="120" t="str">
        <f t="shared" si="11"/>
        <v/>
      </c>
      <c r="AG21" s="148" t="str">
        <f t="shared" si="12"/>
        <v/>
      </c>
      <c r="AH21" s="113" t="str">
        <f t="shared" si="13"/>
        <v/>
      </c>
      <c r="AI21" s="113" t="str">
        <f t="shared" si="14"/>
        <v/>
      </c>
      <c r="AJ21" s="113" t="str">
        <f t="shared" si="15"/>
        <v/>
      </c>
      <c r="AK21" s="174" t="str">
        <f t="shared" si="16"/>
        <v/>
      </c>
      <c r="AL21" s="120" t="str">
        <f t="shared" si="17"/>
        <v/>
      </c>
      <c r="AM21" s="145" t="str">
        <f t="shared" si="18"/>
        <v/>
      </c>
      <c r="AN21" s="148" t="str">
        <f t="shared" si="19"/>
        <v/>
      </c>
      <c r="AO21" s="110" t="str">
        <f t="shared" si="20"/>
        <v/>
      </c>
      <c r="AP21" s="110" t="str">
        <f t="shared" si="21"/>
        <v/>
      </c>
      <c r="AQ21" s="149" t="str">
        <f t="shared" si="22"/>
        <v/>
      </c>
      <c r="AR21" s="118" t="str">
        <f t="shared" si="23"/>
        <v/>
      </c>
      <c r="AS21" s="154"/>
      <c r="AT21" s="118" t="str">
        <f t="shared" si="24"/>
        <v/>
      </c>
      <c r="AU21" s="154"/>
      <c r="AV21" s="118" t="str">
        <f t="shared" si="25"/>
        <v/>
      </c>
      <c r="AW21" s="154"/>
      <c r="AX21" s="118" t="str">
        <f t="shared" si="26"/>
        <v/>
      </c>
      <c r="AY21" s="154"/>
      <c r="AZ21" s="202" t="str">
        <f t="shared" si="27"/>
        <v/>
      </c>
      <c r="BA21" s="200" t="str">
        <f t="shared" si="28"/>
        <v/>
      </c>
      <c r="BB21" s="108" t="str">
        <f t="shared" si="29"/>
        <v/>
      </c>
      <c r="BC21" s="108" t="str">
        <f t="shared" si="30"/>
        <v/>
      </c>
      <c r="BD21" s="108" t="str">
        <f t="shared" si="31"/>
        <v/>
      </c>
      <c r="BE21" s="154" t="str">
        <f t="shared" si="32"/>
        <v/>
      </c>
      <c r="BF21" s="3"/>
      <c r="BG21" s="3"/>
      <c r="BH21" s="3"/>
      <c r="BI21" s="3"/>
      <c r="BJ21" s="3"/>
      <c r="BK21" s="3"/>
      <c r="BL21" s="3"/>
    </row>
    <row r="22" spans="1:64" ht="42" x14ac:dyDescent="0.3">
      <c r="A22" s="118">
        <v>17</v>
      </c>
      <c r="B22" s="109" t="s">
        <v>1000</v>
      </c>
      <c r="C22" s="110" t="str">
        <f t="shared" si="33"/>
        <v>x</v>
      </c>
      <c r="D22" s="110" t="str">
        <f t="shared" si="34"/>
        <v>x</v>
      </c>
      <c r="E22" s="110" t="str">
        <f t="shared" si="35"/>
        <v>x</v>
      </c>
      <c r="F22" s="110" t="str">
        <f t="shared" si="36"/>
        <v>x</v>
      </c>
      <c r="G22" s="110" t="str">
        <f t="shared" si="0"/>
        <v/>
      </c>
      <c r="H22" s="110" t="str">
        <f t="shared" si="1"/>
        <v/>
      </c>
      <c r="I22" s="110" t="str">
        <f t="shared" si="2"/>
        <v/>
      </c>
      <c r="J22" s="110" t="str">
        <f t="shared" si="3"/>
        <v/>
      </c>
      <c r="K22" s="110" t="str">
        <f t="shared" si="4"/>
        <v/>
      </c>
      <c r="L22" s="110" t="str">
        <f t="shared" si="5"/>
        <v/>
      </c>
      <c r="M22" s="110" t="str">
        <f t="shared" si="6"/>
        <v/>
      </c>
      <c r="N22" s="110" t="str">
        <f t="shared" si="7"/>
        <v/>
      </c>
      <c r="O22" s="110" t="str">
        <f t="shared" si="8"/>
        <v/>
      </c>
      <c r="P22" s="209"/>
      <c r="Q22" s="210"/>
      <c r="R22" s="111" t="s">
        <v>392</v>
      </c>
      <c r="S22" s="120" t="s">
        <v>1016</v>
      </c>
      <c r="T22" s="137"/>
      <c r="U22" s="118" t="s">
        <v>1239</v>
      </c>
      <c r="V22" s="114" t="s">
        <v>1239</v>
      </c>
      <c r="W22" s="114"/>
      <c r="X22" s="114"/>
      <c r="Y22" s="120" t="str">
        <f t="shared" si="37"/>
        <v/>
      </c>
      <c r="Z22" s="118" t="s">
        <v>1179</v>
      </c>
      <c r="AA22" s="114"/>
      <c r="AB22" s="114"/>
      <c r="AC22" s="154"/>
      <c r="AD22" s="148" t="str">
        <f t="shared" si="9"/>
        <v/>
      </c>
      <c r="AE22" s="113" t="str">
        <f t="shared" si="10"/>
        <v/>
      </c>
      <c r="AF22" s="120" t="str">
        <f t="shared" si="11"/>
        <v/>
      </c>
      <c r="AG22" s="148" t="str">
        <f t="shared" si="12"/>
        <v/>
      </c>
      <c r="AH22" s="113" t="str">
        <f t="shared" si="13"/>
        <v/>
      </c>
      <c r="AI22" s="113" t="str">
        <f t="shared" si="14"/>
        <v/>
      </c>
      <c r="AJ22" s="113" t="str">
        <f t="shared" si="15"/>
        <v/>
      </c>
      <c r="AK22" s="174" t="str">
        <f t="shared" si="16"/>
        <v/>
      </c>
      <c r="AL22" s="120" t="str">
        <f t="shared" si="17"/>
        <v/>
      </c>
      <c r="AM22" s="145" t="str">
        <f t="shared" si="18"/>
        <v/>
      </c>
      <c r="AN22" s="148" t="str">
        <f t="shared" si="19"/>
        <v/>
      </c>
      <c r="AO22" s="110" t="str">
        <f t="shared" si="20"/>
        <v/>
      </c>
      <c r="AP22" s="110" t="str">
        <f t="shared" si="21"/>
        <v/>
      </c>
      <c r="AQ22" s="149" t="str">
        <f t="shared" si="22"/>
        <v/>
      </c>
      <c r="AR22" s="118" t="str">
        <f t="shared" si="23"/>
        <v/>
      </c>
      <c r="AS22" s="154"/>
      <c r="AT22" s="118" t="str">
        <f t="shared" si="24"/>
        <v/>
      </c>
      <c r="AU22" s="154"/>
      <c r="AV22" s="118" t="str">
        <f t="shared" si="25"/>
        <v/>
      </c>
      <c r="AW22" s="154"/>
      <c r="AX22" s="118" t="str">
        <f t="shared" si="26"/>
        <v/>
      </c>
      <c r="AY22" s="154"/>
      <c r="AZ22" s="202" t="str">
        <f t="shared" si="27"/>
        <v/>
      </c>
      <c r="BA22" s="200" t="str">
        <f t="shared" si="28"/>
        <v/>
      </c>
      <c r="BB22" s="108" t="str">
        <f t="shared" si="29"/>
        <v/>
      </c>
      <c r="BC22" s="108" t="str">
        <f t="shared" si="30"/>
        <v/>
      </c>
      <c r="BD22" s="108" t="str">
        <f t="shared" si="31"/>
        <v/>
      </c>
      <c r="BE22" s="154" t="str">
        <f t="shared" si="32"/>
        <v/>
      </c>
      <c r="BF22" s="3"/>
      <c r="BG22" s="3"/>
      <c r="BH22" s="3"/>
      <c r="BI22" s="3"/>
      <c r="BJ22" s="3"/>
      <c r="BK22" s="3"/>
      <c r="BL22" s="3"/>
    </row>
    <row r="23" spans="1:64" ht="28" x14ac:dyDescent="0.3">
      <c r="A23" s="118">
        <v>18</v>
      </c>
      <c r="B23" s="112" t="s">
        <v>1062</v>
      </c>
      <c r="C23" s="110" t="str">
        <f t="shared" si="33"/>
        <v/>
      </c>
      <c r="D23" s="110" t="str">
        <f t="shared" si="34"/>
        <v/>
      </c>
      <c r="E23" s="110" t="str">
        <f t="shared" si="35"/>
        <v/>
      </c>
      <c r="F23" s="110" t="str">
        <f t="shared" si="36"/>
        <v/>
      </c>
      <c r="G23" s="110" t="str">
        <f t="shared" si="0"/>
        <v/>
      </c>
      <c r="H23" s="110" t="str">
        <f t="shared" si="1"/>
        <v/>
      </c>
      <c r="I23" s="110" t="str">
        <f t="shared" si="2"/>
        <v/>
      </c>
      <c r="J23" s="110" t="str">
        <f t="shared" si="3"/>
        <v/>
      </c>
      <c r="K23" s="110" t="str">
        <f t="shared" si="4"/>
        <v>x</v>
      </c>
      <c r="L23" s="110" t="str">
        <f t="shared" si="5"/>
        <v>x</v>
      </c>
      <c r="M23" s="110" t="str">
        <f t="shared" si="6"/>
        <v/>
      </c>
      <c r="N23" s="110" t="str">
        <f t="shared" si="7"/>
        <v/>
      </c>
      <c r="O23" s="110" t="str">
        <f t="shared" si="8"/>
        <v/>
      </c>
      <c r="P23" s="209"/>
      <c r="Q23" s="210"/>
      <c r="R23" s="111" t="s">
        <v>442</v>
      </c>
      <c r="S23" s="120" t="s">
        <v>920</v>
      </c>
      <c r="T23" s="137"/>
      <c r="U23" s="118" t="s">
        <v>1239</v>
      </c>
      <c r="V23" s="114" t="s">
        <v>1239</v>
      </c>
      <c r="W23" s="114"/>
      <c r="X23" s="114"/>
      <c r="Y23" s="120" t="str">
        <f t="shared" si="37"/>
        <v/>
      </c>
      <c r="Z23" s="118"/>
      <c r="AA23" s="114"/>
      <c r="AB23" s="169" t="s">
        <v>1179</v>
      </c>
      <c r="AC23" s="154"/>
      <c r="AD23" s="148" t="str">
        <f t="shared" si="9"/>
        <v/>
      </c>
      <c r="AE23" s="113" t="str">
        <f t="shared" si="10"/>
        <v/>
      </c>
      <c r="AF23" s="120" t="str">
        <f t="shared" si="11"/>
        <v/>
      </c>
      <c r="AG23" s="148" t="str">
        <f t="shared" si="12"/>
        <v/>
      </c>
      <c r="AH23" s="113" t="str">
        <f t="shared" si="13"/>
        <v/>
      </c>
      <c r="AI23" s="113" t="str">
        <f t="shared" si="14"/>
        <v/>
      </c>
      <c r="AJ23" s="113" t="str">
        <f t="shared" si="15"/>
        <v/>
      </c>
      <c r="AK23" s="174" t="str">
        <f t="shared" si="16"/>
        <v/>
      </c>
      <c r="AL23" s="120" t="str">
        <f t="shared" si="17"/>
        <v/>
      </c>
      <c r="AM23" s="145" t="str">
        <f t="shared" si="18"/>
        <v/>
      </c>
      <c r="AN23" s="148" t="str">
        <f t="shared" si="19"/>
        <v/>
      </c>
      <c r="AO23" s="110" t="str">
        <f t="shared" si="20"/>
        <v/>
      </c>
      <c r="AP23" s="110" t="str">
        <f t="shared" si="21"/>
        <v/>
      </c>
      <c r="AQ23" s="149" t="str">
        <f t="shared" si="22"/>
        <v/>
      </c>
      <c r="AR23" s="118" t="str">
        <f t="shared" si="23"/>
        <v/>
      </c>
      <c r="AS23" s="154"/>
      <c r="AT23" s="118" t="str">
        <f t="shared" si="24"/>
        <v/>
      </c>
      <c r="AU23" s="154"/>
      <c r="AV23" s="118" t="str">
        <f t="shared" si="25"/>
        <v/>
      </c>
      <c r="AW23" s="154"/>
      <c r="AX23" s="118" t="str">
        <f t="shared" si="26"/>
        <v/>
      </c>
      <c r="AY23" s="154"/>
      <c r="AZ23" s="202" t="str">
        <f t="shared" si="27"/>
        <v/>
      </c>
      <c r="BA23" s="200" t="str">
        <f t="shared" si="28"/>
        <v/>
      </c>
      <c r="BB23" s="108" t="str">
        <f t="shared" si="29"/>
        <v/>
      </c>
      <c r="BC23" s="108" t="str">
        <f t="shared" si="30"/>
        <v/>
      </c>
      <c r="BD23" s="108" t="str">
        <f t="shared" si="31"/>
        <v/>
      </c>
      <c r="BE23" s="154" t="str">
        <f t="shared" si="32"/>
        <v/>
      </c>
      <c r="BF23" s="3"/>
      <c r="BG23" s="3"/>
      <c r="BH23" s="3"/>
      <c r="BI23" s="3"/>
      <c r="BJ23" s="3"/>
      <c r="BK23" s="3"/>
      <c r="BL23" s="3"/>
    </row>
    <row r="24" spans="1:64" ht="176.5" x14ac:dyDescent="0.3">
      <c r="A24" s="118">
        <v>19</v>
      </c>
      <c r="B24" s="109" t="s">
        <v>931</v>
      </c>
      <c r="C24" s="110" t="str">
        <f t="shared" si="33"/>
        <v>x</v>
      </c>
      <c r="D24" s="110" t="str">
        <f t="shared" si="34"/>
        <v>x</v>
      </c>
      <c r="E24" s="110" t="str">
        <f t="shared" si="35"/>
        <v/>
      </c>
      <c r="F24" s="110" t="str">
        <f t="shared" si="36"/>
        <v/>
      </c>
      <c r="G24" s="110" t="str">
        <f t="shared" si="0"/>
        <v/>
      </c>
      <c r="H24" s="110" t="str">
        <f t="shared" si="1"/>
        <v/>
      </c>
      <c r="I24" s="110" t="str">
        <f t="shared" si="2"/>
        <v/>
      </c>
      <c r="J24" s="110" t="str">
        <f t="shared" si="3"/>
        <v/>
      </c>
      <c r="K24" s="110" t="str">
        <f t="shared" si="4"/>
        <v/>
      </c>
      <c r="L24" s="110" t="str">
        <f t="shared" si="5"/>
        <v/>
      </c>
      <c r="M24" s="110" t="str">
        <f t="shared" si="6"/>
        <v/>
      </c>
      <c r="N24" s="110" t="str">
        <f t="shared" si="7"/>
        <v/>
      </c>
      <c r="O24" s="110" t="str">
        <f t="shared" si="8"/>
        <v/>
      </c>
      <c r="P24" s="209" t="s">
        <v>1566</v>
      </c>
      <c r="Q24" s="210">
        <v>4</v>
      </c>
      <c r="R24" s="111" t="s">
        <v>102</v>
      </c>
      <c r="S24" s="120" t="s">
        <v>932</v>
      </c>
      <c r="T24" s="136" t="s">
        <v>1477</v>
      </c>
      <c r="U24" s="148" t="s">
        <v>1239</v>
      </c>
      <c r="V24" s="113" t="s">
        <v>1239</v>
      </c>
      <c r="W24" s="113" t="s">
        <v>1239</v>
      </c>
      <c r="X24" s="113" t="s">
        <v>1239</v>
      </c>
      <c r="Y24" s="120" t="str">
        <f t="shared" si="37"/>
        <v>x</v>
      </c>
      <c r="Z24" s="118" t="s">
        <v>1183</v>
      </c>
      <c r="AA24" s="114"/>
      <c r="AB24" s="114"/>
      <c r="AC24" s="154"/>
      <c r="AD24" s="148" t="str">
        <f t="shared" si="9"/>
        <v>x</v>
      </c>
      <c r="AE24" s="113" t="str">
        <f t="shared" si="10"/>
        <v/>
      </c>
      <c r="AF24" s="120" t="str">
        <f t="shared" si="11"/>
        <v/>
      </c>
      <c r="AG24" s="148" t="str">
        <f t="shared" si="12"/>
        <v>x</v>
      </c>
      <c r="AH24" s="113" t="str">
        <f t="shared" si="13"/>
        <v/>
      </c>
      <c r="AI24" s="113" t="str">
        <f t="shared" si="14"/>
        <v/>
      </c>
      <c r="AJ24" s="113" t="str">
        <f t="shared" si="15"/>
        <v/>
      </c>
      <c r="AK24" s="174" t="str">
        <f t="shared" si="16"/>
        <v/>
      </c>
      <c r="AL24" s="120" t="str">
        <f t="shared" si="17"/>
        <v/>
      </c>
      <c r="AM24" s="145" t="str">
        <f t="shared" si="18"/>
        <v>x</v>
      </c>
      <c r="AN24" s="148" t="str">
        <f t="shared" si="19"/>
        <v>x</v>
      </c>
      <c r="AO24" s="110" t="str">
        <f t="shared" si="20"/>
        <v/>
      </c>
      <c r="AP24" s="110" t="str">
        <f t="shared" si="21"/>
        <v/>
      </c>
      <c r="AQ24" s="149" t="str">
        <f t="shared" si="22"/>
        <v/>
      </c>
      <c r="AR24" s="118" t="str">
        <f t="shared" si="23"/>
        <v/>
      </c>
      <c r="AS24" s="154"/>
      <c r="AT24" s="118" t="str">
        <f t="shared" si="24"/>
        <v/>
      </c>
      <c r="AU24" s="154"/>
      <c r="AV24" s="118" t="str">
        <f t="shared" si="25"/>
        <v/>
      </c>
      <c r="AW24" s="154"/>
      <c r="AX24" s="118" t="str">
        <f t="shared" si="26"/>
        <v/>
      </c>
      <c r="AY24" s="154"/>
      <c r="AZ24" s="202" t="str">
        <f t="shared" si="27"/>
        <v>x</v>
      </c>
      <c r="BA24" s="200" t="str">
        <f t="shared" si="28"/>
        <v>x</v>
      </c>
      <c r="BB24" s="108" t="str">
        <f t="shared" si="29"/>
        <v/>
      </c>
      <c r="BC24" s="108" t="str">
        <f t="shared" si="30"/>
        <v/>
      </c>
      <c r="BD24" s="108" t="str">
        <f t="shared" si="31"/>
        <v/>
      </c>
      <c r="BE24" s="154" t="str">
        <f t="shared" si="32"/>
        <v/>
      </c>
      <c r="BF24" s="3"/>
      <c r="BG24" s="3"/>
      <c r="BH24" s="3"/>
      <c r="BI24" s="3"/>
      <c r="BJ24" s="3"/>
      <c r="BK24" s="3"/>
      <c r="BL24" s="3"/>
    </row>
    <row r="25" spans="1:64" ht="131.5" customHeight="1" x14ac:dyDescent="0.3">
      <c r="A25" s="118">
        <v>20</v>
      </c>
      <c r="B25" s="109" t="s">
        <v>976</v>
      </c>
      <c r="C25" s="110" t="str">
        <f t="shared" si="33"/>
        <v>x</v>
      </c>
      <c r="D25" s="110" t="str">
        <f t="shared" si="34"/>
        <v>x</v>
      </c>
      <c r="E25" s="110" t="str">
        <f t="shared" si="35"/>
        <v>x</v>
      </c>
      <c r="F25" s="110" t="str">
        <f t="shared" si="36"/>
        <v>x</v>
      </c>
      <c r="G25" s="110" t="str">
        <f t="shared" si="0"/>
        <v/>
      </c>
      <c r="H25" s="110" t="str">
        <f t="shared" si="1"/>
        <v/>
      </c>
      <c r="I25" s="110" t="str">
        <f t="shared" si="2"/>
        <v/>
      </c>
      <c r="J25" s="110" t="str">
        <f t="shared" si="3"/>
        <v/>
      </c>
      <c r="K25" s="110" t="str">
        <f t="shared" si="4"/>
        <v/>
      </c>
      <c r="L25" s="110" t="str">
        <f t="shared" si="5"/>
        <v/>
      </c>
      <c r="M25" s="110" t="str">
        <f t="shared" si="6"/>
        <v/>
      </c>
      <c r="N25" s="110" t="str">
        <f t="shared" si="7"/>
        <v/>
      </c>
      <c r="O25" s="110" t="str">
        <f t="shared" si="8"/>
        <v/>
      </c>
      <c r="P25" s="209"/>
      <c r="Q25" s="210"/>
      <c r="R25" s="111" t="s">
        <v>279</v>
      </c>
      <c r="S25" s="120" t="s">
        <v>912</v>
      </c>
      <c r="T25" s="136" t="s">
        <v>1478</v>
      </c>
      <c r="U25" s="148" t="s">
        <v>1239</v>
      </c>
      <c r="V25" s="113" t="s">
        <v>1239</v>
      </c>
      <c r="W25" s="113" t="s">
        <v>1239</v>
      </c>
      <c r="X25" s="113" t="s">
        <v>1239</v>
      </c>
      <c r="Y25" s="120" t="str">
        <f t="shared" si="37"/>
        <v>x</v>
      </c>
      <c r="Z25" s="118" t="s">
        <v>1183</v>
      </c>
      <c r="AA25" s="114"/>
      <c r="AB25" s="114"/>
      <c r="AC25" s="154"/>
      <c r="AD25" s="148" t="str">
        <f t="shared" si="9"/>
        <v>x</v>
      </c>
      <c r="AE25" s="113" t="str">
        <f t="shared" si="10"/>
        <v/>
      </c>
      <c r="AF25" s="120" t="str">
        <f t="shared" si="11"/>
        <v/>
      </c>
      <c r="AG25" s="148" t="str">
        <f t="shared" si="12"/>
        <v>x</v>
      </c>
      <c r="AH25" s="113" t="str">
        <f t="shared" si="13"/>
        <v/>
      </c>
      <c r="AI25" s="113" t="str">
        <f t="shared" si="14"/>
        <v/>
      </c>
      <c r="AJ25" s="113" t="str">
        <f t="shared" si="15"/>
        <v/>
      </c>
      <c r="AK25" s="174" t="str">
        <f t="shared" si="16"/>
        <v/>
      </c>
      <c r="AL25" s="120" t="str">
        <f t="shared" si="17"/>
        <v/>
      </c>
      <c r="AM25" s="145" t="str">
        <f t="shared" si="18"/>
        <v>x</v>
      </c>
      <c r="AN25" s="148" t="str">
        <f t="shared" si="19"/>
        <v>x</v>
      </c>
      <c r="AO25" s="110" t="str">
        <f t="shared" si="20"/>
        <v/>
      </c>
      <c r="AP25" s="110" t="str">
        <f t="shared" si="21"/>
        <v/>
      </c>
      <c r="AQ25" s="149" t="str">
        <f t="shared" si="22"/>
        <v/>
      </c>
      <c r="AR25" s="118" t="str">
        <f t="shared" si="23"/>
        <v/>
      </c>
      <c r="AS25" s="154"/>
      <c r="AT25" s="118" t="str">
        <f t="shared" si="24"/>
        <v/>
      </c>
      <c r="AU25" s="154"/>
      <c r="AV25" s="118" t="str">
        <f t="shared" si="25"/>
        <v/>
      </c>
      <c r="AW25" s="154"/>
      <c r="AX25" s="118" t="str">
        <f t="shared" si="26"/>
        <v/>
      </c>
      <c r="AY25" s="154"/>
      <c r="AZ25" s="202" t="str">
        <f t="shared" si="27"/>
        <v>x</v>
      </c>
      <c r="BA25" s="200" t="str">
        <f t="shared" si="28"/>
        <v>x</v>
      </c>
      <c r="BB25" s="108" t="str">
        <f t="shared" si="29"/>
        <v/>
      </c>
      <c r="BC25" s="108" t="str">
        <f t="shared" si="30"/>
        <v/>
      </c>
      <c r="BD25" s="108" t="str">
        <f t="shared" si="31"/>
        <v/>
      </c>
      <c r="BE25" s="154" t="str">
        <f t="shared" si="32"/>
        <v/>
      </c>
      <c r="BF25" s="3"/>
      <c r="BG25" s="3"/>
      <c r="BH25" s="3"/>
      <c r="BI25" s="3"/>
      <c r="BJ25" s="3"/>
      <c r="BK25" s="3"/>
      <c r="BL25" s="3"/>
    </row>
    <row r="26" spans="1:64" ht="42" x14ac:dyDescent="0.3">
      <c r="A26" s="118">
        <v>21</v>
      </c>
      <c r="B26" s="109" t="s">
        <v>508</v>
      </c>
      <c r="C26" s="110" t="str">
        <f t="shared" si="33"/>
        <v>x</v>
      </c>
      <c r="D26" s="110" t="str">
        <f t="shared" si="34"/>
        <v>x</v>
      </c>
      <c r="E26" s="110" t="str">
        <f t="shared" si="35"/>
        <v/>
      </c>
      <c r="F26" s="110" t="str">
        <f t="shared" si="36"/>
        <v/>
      </c>
      <c r="G26" s="110" t="str">
        <f t="shared" si="0"/>
        <v/>
      </c>
      <c r="H26" s="110" t="str">
        <f t="shared" si="1"/>
        <v/>
      </c>
      <c r="I26" s="110" t="str">
        <f t="shared" si="2"/>
        <v/>
      </c>
      <c r="J26" s="110" t="str">
        <f t="shared" si="3"/>
        <v/>
      </c>
      <c r="K26" s="110" t="str">
        <f t="shared" si="4"/>
        <v/>
      </c>
      <c r="L26" s="110" t="str">
        <f t="shared" si="5"/>
        <v/>
      </c>
      <c r="M26" s="110" t="str">
        <f t="shared" si="6"/>
        <v/>
      </c>
      <c r="N26" s="110" t="str">
        <f t="shared" si="7"/>
        <v/>
      </c>
      <c r="O26" s="110" t="str">
        <f t="shared" si="8"/>
        <v/>
      </c>
      <c r="P26" s="209"/>
      <c r="Q26" s="210"/>
      <c r="R26" s="111" t="s">
        <v>509</v>
      </c>
      <c r="S26" s="120" t="s">
        <v>1032</v>
      </c>
      <c r="T26" s="137"/>
      <c r="U26" s="148" t="s">
        <v>1239</v>
      </c>
      <c r="V26" s="113" t="s">
        <v>1239</v>
      </c>
      <c r="W26" s="114"/>
      <c r="X26" s="114"/>
      <c r="Y26" s="120" t="str">
        <f t="shared" si="37"/>
        <v/>
      </c>
      <c r="Z26" s="118" t="s">
        <v>1179</v>
      </c>
      <c r="AA26" s="114"/>
      <c r="AB26" s="114"/>
      <c r="AC26" s="154"/>
      <c r="AD26" s="148" t="str">
        <f t="shared" si="9"/>
        <v/>
      </c>
      <c r="AE26" s="113" t="str">
        <f t="shared" si="10"/>
        <v/>
      </c>
      <c r="AF26" s="120" t="str">
        <f t="shared" si="11"/>
        <v/>
      </c>
      <c r="AG26" s="148" t="str">
        <f t="shared" si="12"/>
        <v/>
      </c>
      <c r="AH26" s="113" t="str">
        <f t="shared" si="13"/>
        <v/>
      </c>
      <c r="AI26" s="113" t="str">
        <f t="shared" si="14"/>
        <v/>
      </c>
      <c r="AJ26" s="113" t="str">
        <f t="shared" si="15"/>
        <v/>
      </c>
      <c r="AK26" s="174" t="str">
        <f t="shared" si="16"/>
        <v/>
      </c>
      <c r="AL26" s="120" t="str">
        <f t="shared" si="17"/>
        <v/>
      </c>
      <c r="AM26" s="145" t="str">
        <f t="shared" si="18"/>
        <v/>
      </c>
      <c r="AN26" s="148" t="str">
        <f t="shared" si="19"/>
        <v/>
      </c>
      <c r="AO26" s="110" t="str">
        <f t="shared" si="20"/>
        <v/>
      </c>
      <c r="AP26" s="110" t="str">
        <f t="shared" si="21"/>
        <v/>
      </c>
      <c r="AQ26" s="149" t="str">
        <f t="shared" si="22"/>
        <v/>
      </c>
      <c r="AR26" s="118" t="str">
        <f t="shared" si="23"/>
        <v/>
      </c>
      <c r="AS26" s="154"/>
      <c r="AT26" s="118" t="str">
        <f t="shared" si="24"/>
        <v/>
      </c>
      <c r="AU26" s="154"/>
      <c r="AV26" s="118" t="str">
        <f t="shared" si="25"/>
        <v/>
      </c>
      <c r="AW26" s="154"/>
      <c r="AX26" s="118" t="str">
        <f t="shared" si="26"/>
        <v/>
      </c>
      <c r="AY26" s="154"/>
      <c r="AZ26" s="202" t="str">
        <f t="shared" si="27"/>
        <v/>
      </c>
      <c r="BA26" s="200" t="str">
        <f t="shared" si="28"/>
        <v/>
      </c>
      <c r="BB26" s="108" t="str">
        <f t="shared" si="29"/>
        <v/>
      </c>
      <c r="BC26" s="108" t="str">
        <f t="shared" si="30"/>
        <v/>
      </c>
      <c r="BD26" s="108" t="str">
        <f t="shared" si="31"/>
        <v/>
      </c>
      <c r="BE26" s="154" t="str">
        <f t="shared" si="32"/>
        <v/>
      </c>
      <c r="BF26" s="3"/>
      <c r="BG26" s="3"/>
      <c r="BH26" s="3"/>
      <c r="BI26" s="3"/>
      <c r="BJ26" s="3"/>
      <c r="BK26" s="3"/>
      <c r="BL26" s="3"/>
    </row>
    <row r="27" spans="1:64" ht="145" customHeight="1" x14ac:dyDescent="0.3">
      <c r="A27" s="118">
        <v>22</v>
      </c>
      <c r="B27" s="112" t="s">
        <v>1100</v>
      </c>
      <c r="C27" s="110" t="str">
        <f t="shared" si="33"/>
        <v/>
      </c>
      <c r="D27" s="110" t="str">
        <f t="shared" si="34"/>
        <v/>
      </c>
      <c r="E27" s="110" t="str">
        <f t="shared" si="35"/>
        <v/>
      </c>
      <c r="F27" s="110" t="str">
        <f t="shared" si="36"/>
        <v/>
      </c>
      <c r="G27" s="110" t="str">
        <f t="shared" si="0"/>
        <v/>
      </c>
      <c r="H27" s="110" t="str">
        <f t="shared" si="1"/>
        <v/>
      </c>
      <c r="I27" s="110" t="str">
        <f t="shared" si="2"/>
        <v/>
      </c>
      <c r="J27" s="110" t="str">
        <f t="shared" si="3"/>
        <v/>
      </c>
      <c r="K27" s="110" t="str">
        <f t="shared" si="4"/>
        <v>x</v>
      </c>
      <c r="L27" s="110" t="str">
        <f t="shared" si="5"/>
        <v>x</v>
      </c>
      <c r="M27" s="110" t="str">
        <f t="shared" si="6"/>
        <v>x</v>
      </c>
      <c r="N27" s="110" t="str">
        <f t="shared" si="7"/>
        <v>x</v>
      </c>
      <c r="O27" s="110" t="str">
        <f t="shared" si="8"/>
        <v/>
      </c>
      <c r="P27" s="209"/>
      <c r="Q27" s="210"/>
      <c r="R27" s="111" t="s">
        <v>659</v>
      </c>
      <c r="S27" s="120" t="s">
        <v>912</v>
      </c>
      <c r="T27" s="136" t="s">
        <v>1274</v>
      </c>
      <c r="U27" s="148" t="s">
        <v>1239</v>
      </c>
      <c r="V27" s="113" t="s">
        <v>1239</v>
      </c>
      <c r="W27" s="113" t="s">
        <v>1239</v>
      </c>
      <c r="X27" s="113" t="s">
        <v>1239</v>
      </c>
      <c r="Y27" s="120" t="str">
        <f t="shared" si="37"/>
        <v>x</v>
      </c>
      <c r="Z27" s="118"/>
      <c r="AA27" s="114"/>
      <c r="AB27" s="169" t="s">
        <v>1218</v>
      </c>
      <c r="AC27" s="154"/>
      <c r="AD27" s="148" t="str">
        <f t="shared" si="9"/>
        <v/>
      </c>
      <c r="AE27" s="113" t="str">
        <f t="shared" si="10"/>
        <v/>
      </c>
      <c r="AF27" s="120" t="str">
        <f t="shared" si="11"/>
        <v>x</v>
      </c>
      <c r="AG27" s="148" t="str">
        <f t="shared" si="12"/>
        <v/>
      </c>
      <c r="AH27" s="113" t="str">
        <f t="shared" si="13"/>
        <v/>
      </c>
      <c r="AI27" s="113" t="str">
        <f t="shared" si="14"/>
        <v/>
      </c>
      <c r="AJ27" s="113" t="str">
        <f t="shared" si="15"/>
        <v/>
      </c>
      <c r="AK27" s="174" t="str">
        <f t="shared" si="16"/>
        <v/>
      </c>
      <c r="AL27" s="120" t="str">
        <f t="shared" si="17"/>
        <v>x</v>
      </c>
      <c r="AM27" s="145" t="str">
        <f t="shared" si="18"/>
        <v>x</v>
      </c>
      <c r="AN27" s="148" t="str">
        <f t="shared" si="19"/>
        <v/>
      </c>
      <c r="AO27" s="110" t="str">
        <f t="shared" si="20"/>
        <v/>
      </c>
      <c r="AP27" s="110" t="str">
        <f t="shared" si="21"/>
        <v/>
      </c>
      <c r="AQ27" s="149" t="str">
        <f t="shared" si="22"/>
        <v/>
      </c>
      <c r="AR27" s="118" t="str">
        <f t="shared" si="23"/>
        <v/>
      </c>
      <c r="AS27" s="154"/>
      <c r="AT27" s="118" t="str">
        <f t="shared" si="24"/>
        <v/>
      </c>
      <c r="AU27" s="154"/>
      <c r="AV27" s="118" t="str">
        <f t="shared" si="25"/>
        <v/>
      </c>
      <c r="AW27" s="154"/>
      <c r="AX27" s="118" t="str">
        <f t="shared" si="26"/>
        <v/>
      </c>
      <c r="AY27" s="154"/>
      <c r="AZ27" s="202" t="str">
        <f t="shared" si="27"/>
        <v>x</v>
      </c>
      <c r="BA27" s="200" t="str">
        <f t="shared" si="28"/>
        <v/>
      </c>
      <c r="BB27" s="108" t="str">
        <f t="shared" si="29"/>
        <v/>
      </c>
      <c r="BC27" s="108" t="str">
        <f t="shared" si="30"/>
        <v/>
      </c>
      <c r="BD27" s="108" t="str">
        <f t="shared" si="31"/>
        <v/>
      </c>
      <c r="BE27" s="154" t="str">
        <f t="shared" si="32"/>
        <v>x</v>
      </c>
      <c r="BF27" s="3"/>
      <c r="BG27" s="3"/>
      <c r="BH27" s="3"/>
      <c r="BI27" s="3"/>
      <c r="BJ27" s="3"/>
      <c r="BK27" s="3"/>
      <c r="BL27" s="3"/>
    </row>
    <row r="28" spans="1:64" ht="86.5" customHeight="1" x14ac:dyDescent="0.3">
      <c r="A28" s="118">
        <v>23</v>
      </c>
      <c r="B28" s="109" t="s">
        <v>960</v>
      </c>
      <c r="C28" s="110" t="str">
        <f t="shared" si="33"/>
        <v>x</v>
      </c>
      <c r="D28" s="110" t="str">
        <f t="shared" si="34"/>
        <v>x</v>
      </c>
      <c r="E28" s="110" t="str">
        <f t="shared" si="35"/>
        <v>x</v>
      </c>
      <c r="F28" s="110" t="str">
        <f t="shared" si="36"/>
        <v>x</v>
      </c>
      <c r="G28" s="110" t="str">
        <f t="shared" si="0"/>
        <v/>
      </c>
      <c r="H28" s="110" t="str">
        <f t="shared" si="1"/>
        <v/>
      </c>
      <c r="I28" s="110" t="str">
        <f t="shared" si="2"/>
        <v/>
      </c>
      <c r="J28" s="110" t="str">
        <f t="shared" si="3"/>
        <v/>
      </c>
      <c r="K28" s="110" t="str">
        <f t="shared" si="4"/>
        <v/>
      </c>
      <c r="L28" s="110" t="str">
        <f t="shared" si="5"/>
        <v/>
      </c>
      <c r="M28" s="110" t="str">
        <f t="shared" si="6"/>
        <v/>
      </c>
      <c r="N28" s="110" t="str">
        <f t="shared" si="7"/>
        <v/>
      </c>
      <c r="O28" s="110" t="str">
        <f t="shared" si="8"/>
        <v/>
      </c>
      <c r="P28" s="209" t="s">
        <v>1567</v>
      </c>
      <c r="Q28" s="210">
        <v>3</v>
      </c>
      <c r="R28" s="111" t="s">
        <v>233</v>
      </c>
      <c r="S28" s="120" t="s">
        <v>970</v>
      </c>
      <c r="T28" s="136" t="s">
        <v>1479</v>
      </c>
      <c r="U28" s="148" t="s">
        <v>1239</v>
      </c>
      <c r="V28" s="113" t="s">
        <v>1239</v>
      </c>
      <c r="W28" s="113" t="s">
        <v>1239</v>
      </c>
      <c r="X28" s="113" t="s">
        <v>1239</v>
      </c>
      <c r="Y28" s="120" t="str">
        <f t="shared" si="37"/>
        <v>x</v>
      </c>
      <c r="Z28" s="118" t="s">
        <v>1220</v>
      </c>
      <c r="AA28" s="114"/>
      <c r="AB28" s="114"/>
      <c r="AC28" s="154"/>
      <c r="AD28" s="148" t="str">
        <f t="shared" si="9"/>
        <v/>
      </c>
      <c r="AE28" s="113" t="str">
        <f t="shared" si="10"/>
        <v>x</v>
      </c>
      <c r="AF28" s="120" t="str">
        <f t="shared" si="11"/>
        <v/>
      </c>
      <c r="AG28" s="148" t="str">
        <f t="shared" si="12"/>
        <v/>
      </c>
      <c r="AH28" s="113" t="str">
        <f t="shared" si="13"/>
        <v>x</v>
      </c>
      <c r="AI28" s="113" t="str">
        <f t="shared" si="14"/>
        <v/>
      </c>
      <c r="AJ28" s="113" t="str">
        <f t="shared" si="15"/>
        <v/>
      </c>
      <c r="AK28" s="174" t="str">
        <f t="shared" si="16"/>
        <v/>
      </c>
      <c r="AL28" s="120" t="str">
        <f t="shared" si="17"/>
        <v/>
      </c>
      <c r="AM28" s="145" t="str">
        <f t="shared" si="18"/>
        <v>x</v>
      </c>
      <c r="AN28" s="148" t="str">
        <f t="shared" si="19"/>
        <v/>
      </c>
      <c r="AO28" s="110" t="str">
        <f t="shared" si="20"/>
        <v>x</v>
      </c>
      <c r="AP28" s="110" t="str">
        <f t="shared" si="21"/>
        <v/>
      </c>
      <c r="AQ28" s="149" t="str">
        <f t="shared" si="22"/>
        <v/>
      </c>
      <c r="AR28" s="118" t="str">
        <f t="shared" si="23"/>
        <v/>
      </c>
      <c r="AS28" s="154"/>
      <c r="AT28" s="118" t="str">
        <f t="shared" si="24"/>
        <v/>
      </c>
      <c r="AU28" s="154"/>
      <c r="AV28" s="118" t="str">
        <f t="shared" si="25"/>
        <v/>
      </c>
      <c r="AW28" s="154"/>
      <c r="AX28" s="118" t="str">
        <f t="shared" si="26"/>
        <v/>
      </c>
      <c r="AY28" s="154"/>
      <c r="AZ28" s="202" t="str">
        <f t="shared" si="27"/>
        <v/>
      </c>
      <c r="BA28" s="200" t="str">
        <f t="shared" si="28"/>
        <v/>
      </c>
      <c r="BB28" s="108" t="str">
        <f t="shared" si="29"/>
        <v/>
      </c>
      <c r="BC28" s="108" t="str">
        <f t="shared" si="30"/>
        <v/>
      </c>
      <c r="BD28" s="108" t="str">
        <f t="shared" si="31"/>
        <v/>
      </c>
      <c r="BE28" s="154" t="str">
        <f t="shared" si="32"/>
        <v/>
      </c>
      <c r="BF28" s="3"/>
      <c r="BG28" s="3"/>
      <c r="BH28" s="3"/>
      <c r="BI28" s="3"/>
      <c r="BJ28" s="3"/>
      <c r="BK28" s="3"/>
      <c r="BL28" s="3"/>
    </row>
    <row r="29" spans="1:64" ht="56" x14ac:dyDescent="0.3">
      <c r="A29" s="118">
        <v>24</v>
      </c>
      <c r="B29" s="109" t="s">
        <v>1087</v>
      </c>
      <c r="C29" s="110" t="str">
        <f t="shared" si="33"/>
        <v>x</v>
      </c>
      <c r="D29" s="110" t="str">
        <f t="shared" si="34"/>
        <v>x</v>
      </c>
      <c r="E29" s="110" t="str">
        <f t="shared" si="35"/>
        <v>x</v>
      </c>
      <c r="F29" s="110" t="str">
        <f t="shared" si="36"/>
        <v>x</v>
      </c>
      <c r="G29" s="110" t="str">
        <f t="shared" si="0"/>
        <v/>
      </c>
      <c r="H29" s="110" t="str">
        <f t="shared" si="1"/>
        <v/>
      </c>
      <c r="I29" s="110" t="str">
        <f t="shared" si="2"/>
        <v/>
      </c>
      <c r="J29" s="110" t="str">
        <f t="shared" si="3"/>
        <v/>
      </c>
      <c r="K29" s="110" t="str">
        <f t="shared" si="4"/>
        <v/>
      </c>
      <c r="L29" s="110" t="str">
        <f t="shared" si="5"/>
        <v/>
      </c>
      <c r="M29" s="110" t="str">
        <f t="shared" si="6"/>
        <v/>
      </c>
      <c r="N29" s="110" t="str">
        <f t="shared" si="7"/>
        <v/>
      </c>
      <c r="O29" s="110" t="str">
        <f t="shared" si="8"/>
        <v/>
      </c>
      <c r="P29" s="209"/>
      <c r="Q29" s="210"/>
      <c r="R29" s="111" t="s">
        <v>606</v>
      </c>
      <c r="S29" s="120" t="s">
        <v>1046</v>
      </c>
      <c r="T29" s="137"/>
      <c r="U29" s="148" t="s">
        <v>1239</v>
      </c>
      <c r="V29" s="113" t="s">
        <v>1239</v>
      </c>
      <c r="W29" s="113" t="s">
        <v>1239</v>
      </c>
      <c r="X29" s="113" t="s">
        <v>1239</v>
      </c>
      <c r="Y29" s="120" t="str">
        <f t="shared" si="37"/>
        <v/>
      </c>
      <c r="Z29" s="118" t="s">
        <v>1179</v>
      </c>
      <c r="AA29" s="114"/>
      <c r="AB29" s="114"/>
      <c r="AC29" s="154"/>
      <c r="AD29" s="148" t="str">
        <f t="shared" si="9"/>
        <v/>
      </c>
      <c r="AE29" s="113" t="str">
        <f t="shared" si="10"/>
        <v/>
      </c>
      <c r="AF29" s="120" t="str">
        <f t="shared" si="11"/>
        <v/>
      </c>
      <c r="AG29" s="148" t="str">
        <f t="shared" si="12"/>
        <v/>
      </c>
      <c r="AH29" s="113" t="str">
        <f t="shared" si="13"/>
        <v/>
      </c>
      <c r="AI29" s="113" t="str">
        <f t="shared" si="14"/>
        <v/>
      </c>
      <c r="AJ29" s="113" t="str">
        <f t="shared" si="15"/>
        <v/>
      </c>
      <c r="AK29" s="174" t="str">
        <f t="shared" si="16"/>
        <v/>
      </c>
      <c r="AL29" s="120" t="str">
        <f t="shared" si="17"/>
        <v/>
      </c>
      <c r="AM29" s="145" t="str">
        <f t="shared" si="18"/>
        <v/>
      </c>
      <c r="AN29" s="148" t="str">
        <f t="shared" si="19"/>
        <v/>
      </c>
      <c r="AO29" s="110" t="str">
        <f t="shared" si="20"/>
        <v/>
      </c>
      <c r="AP29" s="110" t="str">
        <f t="shared" si="21"/>
        <v/>
      </c>
      <c r="AQ29" s="149" t="str">
        <f t="shared" si="22"/>
        <v/>
      </c>
      <c r="AR29" s="118" t="str">
        <f t="shared" si="23"/>
        <v/>
      </c>
      <c r="AS29" s="154"/>
      <c r="AT29" s="118" t="str">
        <f t="shared" si="24"/>
        <v/>
      </c>
      <c r="AU29" s="154"/>
      <c r="AV29" s="118" t="str">
        <f t="shared" si="25"/>
        <v/>
      </c>
      <c r="AW29" s="154"/>
      <c r="AX29" s="118" t="str">
        <f t="shared" si="26"/>
        <v/>
      </c>
      <c r="AY29" s="154"/>
      <c r="AZ29" s="202" t="str">
        <f t="shared" si="27"/>
        <v/>
      </c>
      <c r="BA29" s="200" t="str">
        <f t="shared" si="28"/>
        <v/>
      </c>
      <c r="BB29" s="108" t="str">
        <f t="shared" si="29"/>
        <v/>
      </c>
      <c r="BC29" s="108" t="str">
        <f t="shared" si="30"/>
        <v/>
      </c>
      <c r="BD29" s="108" t="str">
        <f t="shared" si="31"/>
        <v/>
      </c>
      <c r="BE29" s="154" t="str">
        <f t="shared" si="32"/>
        <v/>
      </c>
      <c r="BF29" s="3"/>
      <c r="BG29" s="3"/>
      <c r="BH29" s="3"/>
      <c r="BI29" s="3"/>
      <c r="BJ29" s="3"/>
      <c r="BK29" s="3"/>
      <c r="BL29" s="3"/>
    </row>
    <row r="30" spans="1:64" ht="162" x14ac:dyDescent="0.3">
      <c r="A30" s="118">
        <v>25</v>
      </c>
      <c r="B30" s="109" t="s">
        <v>1122</v>
      </c>
      <c r="C30" s="110" t="str">
        <f t="shared" si="33"/>
        <v>x</v>
      </c>
      <c r="D30" s="110" t="str">
        <f t="shared" si="34"/>
        <v>x</v>
      </c>
      <c r="E30" s="110" t="str">
        <f t="shared" si="35"/>
        <v>x</v>
      </c>
      <c r="F30" s="110" t="str">
        <f t="shared" si="36"/>
        <v>x</v>
      </c>
      <c r="G30" s="110" t="str">
        <f t="shared" si="0"/>
        <v/>
      </c>
      <c r="H30" s="110" t="str">
        <f t="shared" si="1"/>
        <v/>
      </c>
      <c r="I30" s="110" t="str">
        <f t="shared" si="2"/>
        <v/>
      </c>
      <c r="J30" s="110" t="str">
        <f t="shared" si="3"/>
        <v/>
      </c>
      <c r="K30" s="110" t="str">
        <f t="shared" si="4"/>
        <v/>
      </c>
      <c r="L30" s="110" t="str">
        <f t="shared" si="5"/>
        <v/>
      </c>
      <c r="M30" s="110" t="str">
        <f t="shared" si="6"/>
        <v/>
      </c>
      <c r="N30" s="110" t="str">
        <f t="shared" si="7"/>
        <v/>
      </c>
      <c r="O30" s="110" t="str">
        <f t="shared" si="8"/>
        <v/>
      </c>
      <c r="P30" s="209"/>
      <c r="Q30" s="210"/>
      <c r="R30" s="111" t="s">
        <v>752</v>
      </c>
      <c r="S30" s="120" t="s">
        <v>937</v>
      </c>
      <c r="T30" s="136" t="s">
        <v>1480</v>
      </c>
      <c r="U30" s="148" t="s">
        <v>1239</v>
      </c>
      <c r="V30" s="113" t="s">
        <v>1239</v>
      </c>
      <c r="W30" s="113" t="s">
        <v>1239</v>
      </c>
      <c r="X30" s="113" t="s">
        <v>1239</v>
      </c>
      <c r="Y30" s="120" t="str">
        <f t="shared" si="37"/>
        <v>x</v>
      </c>
      <c r="Z30" s="118" t="s">
        <v>1220</v>
      </c>
      <c r="AA30" s="114"/>
      <c r="AB30" s="114"/>
      <c r="AC30" s="154"/>
      <c r="AD30" s="148" t="str">
        <f t="shared" si="9"/>
        <v/>
      </c>
      <c r="AE30" s="113" t="str">
        <f t="shared" si="10"/>
        <v>x</v>
      </c>
      <c r="AF30" s="120" t="str">
        <f t="shared" si="11"/>
        <v/>
      </c>
      <c r="AG30" s="148" t="str">
        <f t="shared" si="12"/>
        <v/>
      </c>
      <c r="AH30" s="113" t="str">
        <f t="shared" si="13"/>
        <v>x</v>
      </c>
      <c r="AI30" s="113" t="str">
        <f t="shared" si="14"/>
        <v/>
      </c>
      <c r="AJ30" s="113" t="str">
        <f t="shared" si="15"/>
        <v/>
      </c>
      <c r="AK30" s="174" t="str">
        <f t="shared" si="16"/>
        <v/>
      </c>
      <c r="AL30" s="120" t="str">
        <f t="shared" si="17"/>
        <v/>
      </c>
      <c r="AM30" s="145" t="str">
        <f t="shared" si="18"/>
        <v>x</v>
      </c>
      <c r="AN30" s="148" t="str">
        <f t="shared" si="19"/>
        <v/>
      </c>
      <c r="AO30" s="110" t="str">
        <f t="shared" si="20"/>
        <v>x</v>
      </c>
      <c r="AP30" s="110" t="str">
        <f t="shared" si="21"/>
        <v/>
      </c>
      <c r="AQ30" s="149" t="str">
        <f t="shared" si="22"/>
        <v/>
      </c>
      <c r="AR30" s="118" t="str">
        <f t="shared" si="23"/>
        <v/>
      </c>
      <c r="AS30" s="154"/>
      <c r="AT30" s="118" t="str">
        <f t="shared" si="24"/>
        <v/>
      </c>
      <c r="AU30" s="154"/>
      <c r="AV30" s="118" t="str">
        <f t="shared" si="25"/>
        <v/>
      </c>
      <c r="AW30" s="154"/>
      <c r="AX30" s="118" t="str">
        <f t="shared" si="26"/>
        <v/>
      </c>
      <c r="AY30" s="154"/>
      <c r="AZ30" s="202" t="str">
        <f t="shared" si="27"/>
        <v>x</v>
      </c>
      <c r="BA30" s="200" t="str">
        <f t="shared" si="28"/>
        <v/>
      </c>
      <c r="BB30" s="108" t="str">
        <f t="shared" si="29"/>
        <v>x</v>
      </c>
      <c r="BC30" s="108" t="str">
        <f t="shared" si="30"/>
        <v/>
      </c>
      <c r="BD30" s="108" t="str">
        <f t="shared" si="31"/>
        <v/>
      </c>
      <c r="BE30" s="154" t="str">
        <f t="shared" si="32"/>
        <v/>
      </c>
      <c r="BF30" s="3"/>
      <c r="BG30" s="3"/>
      <c r="BH30" s="3"/>
      <c r="BI30" s="3"/>
      <c r="BJ30" s="3"/>
      <c r="BK30" s="3"/>
      <c r="BL30" s="3"/>
    </row>
    <row r="31" spans="1:64" ht="89.5" x14ac:dyDescent="0.3">
      <c r="A31" s="118">
        <v>26</v>
      </c>
      <c r="B31" s="109" t="s">
        <v>921</v>
      </c>
      <c r="C31" s="110" t="str">
        <f t="shared" si="33"/>
        <v>x</v>
      </c>
      <c r="D31" s="110" t="str">
        <f t="shared" si="34"/>
        <v>x</v>
      </c>
      <c r="E31" s="110" t="str">
        <f t="shared" si="35"/>
        <v>x</v>
      </c>
      <c r="F31" s="110" t="str">
        <f t="shared" si="36"/>
        <v>x</v>
      </c>
      <c r="G31" s="110" t="str">
        <f t="shared" si="0"/>
        <v/>
      </c>
      <c r="H31" s="110" t="str">
        <f t="shared" si="1"/>
        <v/>
      </c>
      <c r="I31" s="110" t="str">
        <f t="shared" si="2"/>
        <v/>
      </c>
      <c r="J31" s="110" t="str">
        <f t="shared" si="3"/>
        <v/>
      </c>
      <c r="K31" s="110" t="str">
        <f t="shared" si="4"/>
        <v/>
      </c>
      <c r="L31" s="110" t="str">
        <f t="shared" si="5"/>
        <v/>
      </c>
      <c r="M31" s="110" t="str">
        <f t="shared" si="6"/>
        <v/>
      </c>
      <c r="N31" s="110" t="str">
        <f t="shared" si="7"/>
        <v/>
      </c>
      <c r="O31" s="110" t="str">
        <f t="shared" si="8"/>
        <v/>
      </c>
      <c r="P31" s="209" t="s">
        <v>1568</v>
      </c>
      <c r="Q31" s="210">
        <v>3</v>
      </c>
      <c r="R31" s="111" t="s">
        <v>67</v>
      </c>
      <c r="S31" s="120" t="s">
        <v>922</v>
      </c>
      <c r="T31" s="136" t="s">
        <v>1538</v>
      </c>
      <c r="U31" s="148" t="s">
        <v>1239</v>
      </c>
      <c r="V31" s="113" t="s">
        <v>1239</v>
      </c>
      <c r="W31" s="113" t="s">
        <v>1239</v>
      </c>
      <c r="X31" s="113" t="s">
        <v>1239</v>
      </c>
      <c r="Y31" s="120" t="str">
        <f t="shared" si="37"/>
        <v>x</v>
      </c>
      <c r="Z31" s="118" t="s">
        <v>1182</v>
      </c>
      <c r="AA31" s="114"/>
      <c r="AB31" s="114"/>
      <c r="AC31" s="154"/>
      <c r="AD31" s="148" t="str">
        <f t="shared" si="9"/>
        <v/>
      </c>
      <c r="AE31" s="113" t="str">
        <f t="shared" si="10"/>
        <v>x</v>
      </c>
      <c r="AF31" s="120" t="str">
        <f t="shared" si="11"/>
        <v/>
      </c>
      <c r="AG31" s="148" t="str">
        <f t="shared" si="12"/>
        <v/>
      </c>
      <c r="AH31" s="113" t="str">
        <f t="shared" si="13"/>
        <v>x</v>
      </c>
      <c r="AI31" s="113" t="str">
        <f t="shared" si="14"/>
        <v/>
      </c>
      <c r="AJ31" s="113" t="str">
        <f t="shared" si="15"/>
        <v/>
      </c>
      <c r="AK31" s="174" t="str">
        <f t="shared" si="16"/>
        <v/>
      </c>
      <c r="AL31" s="120" t="str">
        <f t="shared" si="17"/>
        <v/>
      </c>
      <c r="AM31" s="145" t="str">
        <f t="shared" si="18"/>
        <v>x</v>
      </c>
      <c r="AN31" s="148" t="str">
        <f t="shared" si="19"/>
        <v/>
      </c>
      <c r="AO31" s="110" t="str">
        <f t="shared" si="20"/>
        <v>x</v>
      </c>
      <c r="AP31" s="110" t="str">
        <f t="shared" si="21"/>
        <v/>
      </c>
      <c r="AQ31" s="149" t="str">
        <f t="shared" si="22"/>
        <v/>
      </c>
      <c r="AR31" s="118" t="str">
        <f t="shared" si="23"/>
        <v/>
      </c>
      <c r="AS31" s="154"/>
      <c r="AT31" s="118" t="str">
        <f t="shared" si="24"/>
        <v/>
      </c>
      <c r="AU31" s="154"/>
      <c r="AV31" s="118" t="str">
        <f t="shared" si="25"/>
        <v/>
      </c>
      <c r="AW31" s="154"/>
      <c r="AX31" s="118" t="str">
        <f t="shared" si="26"/>
        <v/>
      </c>
      <c r="AY31" s="154"/>
      <c r="AZ31" s="202" t="str">
        <f t="shared" si="27"/>
        <v/>
      </c>
      <c r="BA31" s="200" t="str">
        <f t="shared" si="28"/>
        <v/>
      </c>
      <c r="BB31" s="108" t="str">
        <f t="shared" si="29"/>
        <v/>
      </c>
      <c r="BC31" s="108" t="str">
        <f t="shared" si="30"/>
        <v/>
      </c>
      <c r="BD31" s="108" t="str">
        <f t="shared" si="31"/>
        <v/>
      </c>
      <c r="BE31" s="154" t="str">
        <f t="shared" si="32"/>
        <v/>
      </c>
      <c r="BF31" s="3"/>
      <c r="BG31" s="3"/>
      <c r="BH31" s="3"/>
      <c r="BI31" s="3"/>
      <c r="BJ31" s="3"/>
      <c r="BK31" s="3"/>
      <c r="BL31" s="3"/>
    </row>
    <row r="32" spans="1:64" ht="115" customHeight="1" x14ac:dyDescent="0.3">
      <c r="A32" s="118">
        <v>27</v>
      </c>
      <c r="B32" s="112" t="s">
        <v>933</v>
      </c>
      <c r="C32" s="110" t="str">
        <f t="shared" si="33"/>
        <v/>
      </c>
      <c r="D32" s="110" t="str">
        <f t="shared" si="34"/>
        <v/>
      </c>
      <c r="E32" s="110" t="str">
        <f t="shared" si="35"/>
        <v/>
      </c>
      <c r="F32" s="110" t="str">
        <f t="shared" si="36"/>
        <v/>
      </c>
      <c r="G32" s="110" t="str">
        <f t="shared" si="0"/>
        <v/>
      </c>
      <c r="H32" s="110" t="str">
        <f t="shared" si="1"/>
        <v/>
      </c>
      <c r="I32" s="110" t="str">
        <f t="shared" si="2"/>
        <v/>
      </c>
      <c r="J32" s="110" t="str">
        <f t="shared" si="3"/>
        <v/>
      </c>
      <c r="K32" s="110" t="str">
        <f t="shared" si="4"/>
        <v>x</v>
      </c>
      <c r="L32" s="110" t="str">
        <f t="shared" si="5"/>
        <v>x</v>
      </c>
      <c r="M32" s="110" t="str">
        <f t="shared" si="6"/>
        <v>x</v>
      </c>
      <c r="N32" s="110" t="str">
        <f t="shared" si="7"/>
        <v>x</v>
      </c>
      <c r="O32" s="110" t="str">
        <f t="shared" si="8"/>
        <v/>
      </c>
      <c r="P32" s="209"/>
      <c r="Q32" s="210"/>
      <c r="R32" s="111" t="s">
        <v>108</v>
      </c>
      <c r="S32" s="120" t="s">
        <v>932</v>
      </c>
      <c r="T32" s="136" t="s">
        <v>1219</v>
      </c>
      <c r="U32" s="148" t="s">
        <v>1239</v>
      </c>
      <c r="V32" s="113" t="s">
        <v>1239</v>
      </c>
      <c r="W32" s="113" t="s">
        <v>1239</v>
      </c>
      <c r="X32" s="113" t="s">
        <v>1239</v>
      </c>
      <c r="Y32" s="120" t="str">
        <f t="shared" si="37"/>
        <v>x</v>
      </c>
      <c r="Z32" s="118"/>
      <c r="AA32" s="114"/>
      <c r="AB32" s="169" t="s">
        <v>1218</v>
      </c>
      <c r="AC32" s="154"/>
      <c r="AD32" s="148" t="str">
        <f t="shared" si="9"/>
        <v/>
      </c>
      <c r="AE32" s="113" t="str">
        <f t="shared" si="10"/>
        <v/>
      </c>
      <c r="AF32" s="120" t="str">
        <f t="shared" si="11"/>
        <v>x</v>
      </c>
      <c r="AG32" s="148" t="str">
        <f t="shared" si="12"/>
        <v/>
      </c>
      <c r="AH32" s="113" t="str">
        <f t="shared" si="13"/>
        <v/>
      </c>
      <c r="AI32" s="113" t="str">
        <f t="shared" si="14"/>
        <v/>
      </c>
      <c r="AJ32" s="113" t="str">
        <f t="shared" si="15"/>
        <v/>
      </c>
      <c r="AK32" s="174" t="str">
        <f t="shared" si="16"/>
        <v/>
      </c>
      <c r="AL32" s="120" t="str">
        <f t="shared" si="17"/>
        <v>x</v>
      </c>
      <c r="AM32" s="145" t="str">
        <f t="shared" si="18"/>
        <v>x</v>
      </c>
      <c r="AN32" s="148" t="str">
        <f t="shared" si="19"/>
        <v/>
      </c>
      <c r="AO32" s="110" t="str">
        <f t="shared" si="20"/>
        <v/>
      </c>
      <c r="AP32" s="110" t="str">
        <f t="shared" si="21"/>
        <v/>
      </c>
      <c r="AQ32" s="149" t="str">
        <f t="shared" si="22"/>
        <v/>
      </c>
      <c r="AR32" s="118" t="str">
        <f t="shared" si="23"/>
        <v/>
      </c>
      <c r="AS32" s="154"/>
      <c r="AT32" s="118" t="str">
        <f t="shared" si="24"/>
        <v/>
      </c>
      <c r="AU32" s="154"/>
      <c r="AV32" s="118" t="str">
        <f t="shared" si="25"/>
        <v/>
      </c>
      <c r="AW32" s="154"/>
      <c r="AX32" s="118" t="str">
        <f t="shared" si="26"/>
        <v/>
      </c>
      <c r="AY32" s="154"/>
      <c r="AZ32" s="202" t="str">
        <f t="shared" si="27"/>
        <v>x</v>
      </c>
      <c r="BA32" s="200" t="str">
        <f t="shared" si="28"/>
        <v/>
      </c>
      <c r="BB32" s="108" t="str">
        <f t="shared" si="29"/>
        <v/>
      </c>
      <c r="BC32" s="108" t="str">
        <f t="shared" si="30"/>
        <v/>
      </c>
      <c r="BD32" s="108" t="str">
        <f t="shared" si="31"/>
        <v/>
      </c>
      <c r="BE32" s="154" t="str">
        <f t="shared" si="32"/>
        <v>x</v>
      </c>
      <c r="BF32" s="3"/>
      <c r="BG32" s="3"/>
      <c r="BH32" s="3"/>
      <c r="BI32" s="3"/>
      <c r="BJ32" s="3"/>
      <c r="BK32" s="3"/>
      <c r="BL32" s="3"/>
    </row>
    <row r="33" spans="1:64" ht="56" x14ac:dyDescent="0.3">
      <c r="A33" s="118">
        <v>28</v>
      </c>
      <c r="B33" s="109" t="s">
        <v>921</v>
      </c>
      <c r="C33" s="110" t="str">
        <f t="shared" si="33"/>
        <v>x</v>
      </c>
      <c r="D33" s="110" t="str">
        <f t="shared" si="34"/>
        <v>x</v>
      </c>
      <c r="E33" s="110" t="str">
        <f t="shared" si="35"/>
        <v>x</v>
      </c>
      <c r="F33" s="110" t="str">
        <f t="shared" si="36"/>
        <v>x</v>
      </c>
      <c r="G33" s="110" t="str">
        <f t="shared" si="0"/>
        <v/>
      </c>
      <c r="H33" s="110" t="str">
        <f t="shared" si="1"/>
        <v/>
      </c>
      <c r="I33" s="110" t="str">
        <f t="shared" si="2"/>
        <v/>
      </c>
      <c r="J33" s="110" t="str">
        <f t="shared" si="3"/>
        <v/>
      </c>
      <c r="K33" s="110" t="str">
        <f t="shared" si="4"/>
        <v/>
      </c>
      <c r="L33" s="110" t="str">
        <f t="shared" si="5"/>
        <v/>
      </c>
      <c r="M33" s="110" t="str">
        <f t="shared" si="6"/>
        <v/>
      </c>
      <c r="N33" s="110" t="str">
        <f t="shared" si="7"/>
        <v/>
      </c>
      <c r="O33" s="110" t="str">
        <f t="shared" si="8"/>
        <v/>
      </c>
      <c r="P33" s="209"/>
      <c r="Q33" s="210"/>
      <c r="R33" s="111" t="s">
        <v>707</v>
      </c>
      <c r="S33" s="120" t="s">
        <v>1055</v>
      </c>
      <c r="T33" s="137"/>
      <c r="U33" s="148" t="s">
        <v>1239</v>
      </c>
      <c r="V33" s="113" t="s">
        <v>1239</v>
      </c>
      <c r="W33" s="113" t="s">
        <v>1239</v>
      </c>
      <c r="X33" s="113" t="s">
        <v>1239</v>
      </c>
      <c r="Y33" s="120" t="str">
        <f t="shared" si="37"/>
        <v/>
      </c>
      <c r="Z33" s="118" t="s">
        <v>1179</v>
      </c>
      <c r="AA33" s="114"/>
      <c r="AB33" s="114"/>
      <c r="AC33" s="154"/>
      <c r="AD33" s="148" t="str">
        <f t="shared" si="9"/>
        <v/>
      </c>
      <c r="AE33" s="113" t="str">
        <f t="shared" si="10"/>
        <v/>
      </c>
      <c r="AF33" s="120" t="str">
        <f t="shared" si="11"/>
        <v/>
      </c>
      <c r="AG33" s="148" t="str">
        <f t="shared" si="12"/>
        <v/>
      </c>
      <c r="AH33" s="113" t="str">
        <f t="shared" si="13"/>
        <v/>
      </c>
      <c r="AI33" s="113" t="str">
        <f t="shared" si="14"/>
        <v/>
      </c>
      <c r="AJ33" s="113" t="str">
        <f t="shared" si="15"/>
        <v/>
      </c>
      <c r="AK33" s="174" t="str">
        <f t="shared" si="16"/>
        <v/>
      </c>
      <c r="AL33" s="120" t="str">
        <f t="shared" si="17"/>
        <v/>
      </c>
      <c r="AM33" s="145" t="str">
        <f t="shared" si="18"/>
        <v/>
      </c>
      <c r="AN33" s="148" t="str">
        <f t="shared" si="19"/>
        <v/>
      </c>
      <c r="AO33" s="110" t="str">
        <f t="shared" si="20"/>
        <v/>
      </c>
      <c r="AP33" s="110" t="str">
        <f t="shared" si="21"/>
        <v/>
      </c>
      <c r="AQ33" s="149" t="str">
        <f t="shared" si="22"/>
        <v/>
      </c>
      <c r="AR33" s="118" t="str">
        <f t="shared" si="23"/>
        <v/>
      </c>
      <c r="AS33" s="154"/>
      <c r="AT33" s="118" t="str">
        <f t="shared" si="24"/>
        <v/>
      </c>
      <c r="AU33" s="154"/>
      <c r="AV33" s="118" t="str">
        <f t="shared" si="25"/>
        <v/>
      </c>
      <c r="AW33" s="154"/>
      <c r="AX33" s="118" t="str">
        <f t="shared" si="26"/>
        <v/>
      </c>
      <c r="AY33" s="154"/>
      <c r="AZ33" s="202" t="str">
        <f t="shared" si="27"/>
        <v/>
      </c>
      <c r="BA33" s="200" t="str">
        <f t="shared" si="28"/>
        <v/>
      </c>
      <c r="BB33" s="108" t="str">
        <f t="shared" si="29"/>
        <v/>
      </c>
      <c r="BC33" s="108" t="str">
        <f t="shared" si="30"/>
        <v/>
      </c>
      <c r="BD33" s="108" t="str">
        <f t="shared" si="31"/>
        <v/>
      </c>
      <c r="BE33" s="154" t="str">
        <f t="shared" si="32"/>
        <v/>
      </c>
      <c r="BF33" s="3"/>
      <c r="BG33" s="3"/>
      <c r="BH33" s="3"/>
      <c r="BI33" s="3"/>
      <c r="BJ33" s="3"/>
      <c r="BK33" s="3"/>
      <c r="BL33" s="3"/>
    </row>
    <row r="34" spans="1:64" ht="87.5" customHeight="1" x14ac:dyDescent="0.3">
      <c r="A34" s="118">
        <v>29</v>
      </c>
      <c r="B34" s="109" t="s">
        <v>773</v>
      </c>
      <c r="C34" s="110" t="str">
        <f t="shared" si="33"/>
        <v>x</v>
      </c>
      <c r="D34" s="110" t="str">
        <f t="shared" si="34"/>
        <v>x</v>
      </c>
      <c r="E34" s="110" t="str">
        <f t="shared" si="35"/>
        <v/>
      </c>
      <c r="F34" s="110" t="str">
        <f t="shared" si="36"/>
        <v/>
      </c>
      <c r="G34" s="110" t="str">
        <f t="shared" si="0"/>
        <v/>
      </c>
      <c r="H34" s="110" t="str">
        <f t="shared" si="1"/>
        <v/>
      </c>
      <c r="I34" s="110" t="str">
        <f t="shared" si="2"/>
        <v/>
      </c>
      <c r="J34" s="110" t="str">
        <f t="shared" si="3"/>
        <v/>
      </c>
      <c r="K34" s="110" t="str">
        <f t="shared" si="4"/>
        <v/>
      </c>
      <c r="L34" s="110" t="str">
        <f t="shared" si="5"/>
        <v/>
      </c>
      <c r="M34" s="110" t="str">
        <f t="shared" si="6"/>
        <v/>
      </c>
      <c r="N34" s="110" t="str">
        <f t="shared" si="7"/>
        <v/>
      </c>
      <c r="O34" s="110" t="str">
        <f t="shared" si="8"/>
        <v/>
      </c>
      <c r="P34" s="110" t="s">
        <v>1569</v>
      </c>
      <c r="Q34" s="108">
        <v>1</v>
      </c>
      <c r="R34" s="111" t="s">
        <v>776</v>
      </c>
      <c r="S34" s="120" t="s">
        <v>920</v>
      </c>
      <c r="T34" s="136" t="s">
        <v>1481</v>
      </c>
      <c r="U34" s="148" t="s">
        <v>1239</v>
      </c>
      <c r="V34" s="113" t="s">
        <v>1239</v>
      </c>
      <c r="W34" s="113" t="s">
        <v>1239</v>
      </c>
      <c r="X34" s="113" t="s">
        <v>1239</v>
      </c>
      <c r="Y34" s="120" t="str">
        <f t="shared" si="37"/>
        <v>x</v>
      </c>
      <c r="Z34" s="118" t="s">
        <v>1182</v>
      </c>
      <c r="AA34" s="114"/>
      <c r="AB34" s="114"/>
      <c r="AC34" s="154"/>
      <c r="AD34" s="148" t="str">
        <f t="shared" si="9"/>
        <v/>
      </c>
      <c r="AE34" s="113" t="str">
        <f t="shared" si="10"/>
        <v>x</v>
      </c>
      <c r="AF34" s="120" t="str">
        <f t="shared" si="11"/>
        <v/>
      </c>
      <c r="AG34" s="148" t="str">
        <f t="shared" si="12"/>
        <v/>
      </c>
      <c r="AH34" s="113" t="str">
        <f t="shared" si="13"/>
        <v>x</v>
      </c>
      <c r="AI34" s="113" t="str">
        <f t="shared" si="14"/>
        <v/>
      </c>
      <c r="AJ34" s="113" t="str">
        <f t="shared" si="15"/>
        <v/>
      </c>
      <c r="AK34" s="174" t="str">
        <f t="shared" si="16"/>
        <v/>
      </c>
      <c r="AL34" s="120" t="str">
        <f t="shared" si="17"/>
        <v/>
      </c>
      <c r="AM34" s="145" t="str">
        <f t="shared" si="18"/>
        <v>x</v>
      </c>
      <c r="AN34" s="148" t="str">
        <f t="shared" si="19"/>
        <v/>
      </c>
      <c r="AO34" s="110" t="str">
        <f t="shared" si="20"/>
        <v>x</v>
      </c>
      <c r="AP34" s="110" t="str">
        <f t="shared" si="21"/>
        <v/>
      </c>
      <c r="AQ34" s="149" t="str">
        <f t="shared" si="22"/>
        <v/>
      </c>
      <c r="AR34" s="118" t="str">
        <f t="shared" si="23"/>
        <v/>
      </c>
      <c r="AS34" s="154"/>
      <c r="AT34" s="118" t="str">
        <f t="shared" si="24"/>
        <v/>
      </c>
      <c r="AU34" s="154"/>
      <c r="AV34" s="118" t="str">
        <f t="shared" si="25"/>
        <v/>
      </c>
      <c r="AW34" s="154"/>
      <c r="AX34" s="118" t="str">
        <f t="shared" si="26"/>
        <v/>
      </c>
      <c r="AY34" s="154"/>
      <c r="AZ34" s="202" t="str">
        <f t="shared" si="27"/>
        <v/>
      </c>
      <c r="BA34" s="200" t="str">
        <f t="shared" si="28"/>
        <v/>
      </c>
      <c r="BB34" s="108" t="str">
        <f t="shared" si="29"/>
        <v/>
      </c>
      <c r="BC34" s="108" t="str">
        <f t="shared" si="30"/>
        <v/>
      </c>
      <c r="BD34" s="108" t="str">
        <f t="shared" si="31"/>
        <v/>
      </c>
      <c r="BE34" s="154" t="str">
        <f t="shared" si="32"/>
        <v/>
      </c>
      <c r="BF34" s="3"/>
      <c r="BG34" s="3"/>
      <c r="BH34" s="3"/>
      <c r="BI34" s="3"/>
      <c r="BJ34" s="3"/>
      <c r="BK34" s="3"/>
      <c r="BL34" s="3"/>
    </row>
    <row r="35" spans="1:64" ht="56" x14ac:dyDescent="0.3">
      <c r="A35" s="118">
        <v>30</v>
      </c>
      <c r="B35" s="109" t="s">
        <v>936</v>
      </c>
      <c r="C35" s="110" t="str">
        <f t="shared" si="33"/>
        <v>x</v>
      </c>
      <c r="D35" s="110" t="str">
        <f t="shared" si="34"/>
        <v>x</v>
      </c>
      <c r="E35" s="110" t="str">
        <f t="shared" si="35"/>
        <v/>
      </c>
      <c r="F35" s="110" t="str">
        <f t="shared" si="36"/>
        <v/>
      </c>
      <c r="G35" s="110" t="str">
        <f t="shared" si="0"/>
        <v/>
      </c>
      <c r="H35" s="110" t="str">
        <f t="shared" si="1"/>
        <v/>
      </c>
      <c r="I35" s="110" t="str">
        <f t="shared" si="2"/>
        <v/>
      </c>
      <c r="J35" s="110" t="str">
        <f t="shared" si="3"/>
        <v/>
      </c>
      <c r="K35" s="110" t="str">
        <f t="shared" si="4"/>
        <v/>
      </c>
      <c r="L35" s="110" t="str">
        <f t="shared" si="5"/>
        <v/>
      </c>
      <c r="M35" s="110" t="str">
        <f t="shared" si="6"/>
        <v/>
      </c>
      <c r="N35" s="110" t="str">
        <f t="shared" si="7"/>
        <v/>
      </c>
      <c r="O35" s="110" t="str">
        <f t="shared" si="8"/>
        <v/>
      </c>
      <c r="P35" s="110" t="s">
        <v>1570</v>
      </c>
      <c r="Q35" s="108">
        <v>1</v>
      </c>
      <c r="R35" s="111" t="s">
        <v>114</v>
      </c>
      <c r="S35" s="120" t="s">
        <v>937</v>
      </c>
      <c r="T35" s="137"/>
      <c r="U35" s="148" t="s">
        <v>1239</v>
      </c>
      <c r="V35" s="113" t="s">
        <v>1239</v>
      </c>
      <c r="W35" s="113" t="s">
        <v>1239</v>
      </c>
      <c r="X35" s="114"/>
      <c r="Y35" s="120" t="str">
        <f t="shared" si="37"/>
        <v/>
      </c>
      <c r="Z35" s="118" t="s">
        <v>1179</v>
      </c>
      <c r="AA35" s="114"/>
      <c r="AB35" s="114"/>
      <c r="AC35" s="154"/>
      <c r="AD35" s="148" t="str">
        <f t="shared" si="9"/>
        <v/>
      </c>
      <c r="AE35" s="113" t="str">
        <f t="shared" si="10"/>
        <v/>
      </c>
      <c r="AF35" s="120" t="str">
        <f t="shared" si="11"/>
        <v/>
      </c>
      <c r="AG35" s="148" t="str">
        <f t="shared" si="12"/>
        <v/>
      </c>
      <c r="AH35" s="113" t="str">
        <f t="shared" si="13"/>
        <v/>
      </c>
      <c r="AI35" s="113" t="str">
        <f t="shared" si="14"/>
        <v/>
      </c>
      <c r="AJ35" s="113" t="str">
        <f t="shared" si="15"/>
        <v/>
      </c>
      <c r="AK35" s="174" t="str">
        <f t="shared" si="16"/>
        <v/>
      </c>
      <c r="AL35" s="120" t="str">
        <f t="shared" si="17"/>
        <v/>
      </c>
      <c r="AM35" s="145" t="str">
        <f t="shared" si="18"/>
        <v/>
      </c>
      <c r="AN35" s="148" t="str">
        <f t="shared" si="19"/>
        <v/>
      </c>
      <c r="AO35" s="110" t="str">
        <f t="shared" si="20"/>
        <v/>
      </c>
      <c r="AP35" s="110" t="str">
        <f t="shared" si="21"/>
        <v/>
      </c>
      <c r="AQ35" s="149" t="str">
        <f t="shared" si="22"/>
        <v/>
      </c>
      <c r="AR35" s="118" t="str">
        <f t="shared" si="23"/>
        <v/>
      </c>
      <c r="AS35" s="154"/>
      <c r="AT35" s="118" t="str">
        <f t="shared" si="24"/>
        <v/>
      </c>
      <c r="AU35" s="154"/>
      <c r="AV35" s="118" t="str">
        <f t="shared" si="25"/>
        <v/>
      </c>
      <c r="AW35" s="154"/>
      <c r="AX35" s="118" t="str">
        <f t="shared" si="26"/>
        <v/>
      </c>
      <c r="AY35" s="154"/>
      <c r="AZ35" s="202" t="str">
        <f t="shared" si="27"/>
        <v/>
      </c>
      <c r="BA35" s="200" t="str">
        <f t="shared" si="28"/>
        <v/>
      </c>
      <c r="BB35" s="108" t="str">
        <f t="shared" si="29"/>
        <v/>
      </c>
      <c r="BC35" s="108" t="str">
        <f t="shared" si="30"/>
        <v/>
      </c>
      <c r="BD35" s="108" t="str">
        <f t="shared" si="31"/>
        <v/>
      </c>
      <c r="BE35" s="154" t="str">
        <f t="shared" si="32"/>
        <v/>
      </c>
      <c r="BF35" s="3"/>
      <c r="BG35" s="3"/>
      <c r="BH35" s="3"/>
      <c r="BI35" s="3"/>
      <c r="BJ35" s="3"/>
      <c r="BK35" s="3"/>
      <c r="BL35" s="3"/>
    </row>
    <row r="36" spans="1:64" ht="162" x14ac:dyDescent="0.3">
      <c r="A36" s="118">
        <v>31</v>
      </c>
      <c r="B36" s="109" t="s">
        <v>989</v>
      </c>
      <c r="C36" s="110" t="str">
        <f t="shared" si="33"/>
        <v>x</v>
      </c>
      <c r="D36" s="110" t="str">
        <f t="shared" si="34"/>
        <v>x</v>
      </c>
      <c r="E36" s="110" t="str">
        <f t="shared" si="35"/>
        <v>x</v>
      </c>
      <c r="F36" s="110" t="str">
        <f t="shared" si="36"/>
        <v>x</v>
      </c>
      <c r="G36" s="110" t="str">
        <f t="shared" si="0"/>
        <v/>
      </c>
      <c r="H36" s="110" t="str">
        <f t="shared" si="1"/>
        <v/>
      </c>
      <c r="I36" s="110" t="str">
        <f t="shared" si="2"/>
        <v/>
      </c>
      <c r="J36" s="110" t="str">
        <f t="shared" si="3"/>
        <v/>
      </c>
      <c r="K36" s="110" t="str">
        <f t="shared" si="4"/>
        <v/>
      </c>
      <c r="L36" s="110" t="str">
        <f t="shared" si="5"/>
        <v/>
      </c>
      <c r="M36" s="110" t="str">
        <f t="shared" si="6"/>
        <v/>
      </c>
      <c r="N36" s="110" t="str">
        <f t="shared" si="7"/>
        <v/>
      </c>
      <c r="O36" s="110" t="str">
        <f t="shared" si="8"/>
        <v/>
      </c>
      <c r="P36" s="209" t="s">
        <v>1571</v>
      </c>
      <c r="Q36" s="210">
        <v>2</v>
      </c>
      <c r="R36" s="111" t="s">
        <v>339</v>
      </c>
      <c r="S36" s="120" t="s">
        <v>1008</v>
      </c>
      <c r="T36" s="136" t="s">
        <v>1482</v>
      </c>
      <c r="U36" s="148" t="s">
        <v>1239</v>
      </c>
      <c r="V36" s="113" t="s">
        <v>1239</v>
      </c>
      <c r="W36" s="113" t="s">
        <v>1239</v>
      </c>
      <c r="X36" s="113" t="s">
        <v>1239</v>
      </c>
      <c r="Y36" s="120" t="str">
        <f t="shared" si="37"/>
        <v>x</v>
      </c>
      <c r="Z36" s="118" t="s">
        <v>1182</v>
      </c>
      <c r="AA36" s="114"/>
      <c r="AB36" s="114"/>
      <c r="AC36" s="154"/>
      <c r="AD36" s="148" t="str">
        <f t="shared" si="9"/>
        <v/>
      </c>
      <c r="AE36" s="113" t="str">
        <f t="shared" si="10"/>
        <v>x</v>
      </c>
      <c r="AF36" s="120" t="str">
        <f t="shared" si="11"/>
        <v/>
      </c>
      <c r="AG36" s="148" t="str">
        <f t="shared" si="12"/>
        <v/>
      </c>
      <c r="AH36" s="113" t="str">
        <f t="shared" si="13"/>
        <v>x</v>
      </c>
      <c r="AI36" s="113" t="str">
        <f t="shared" si="14"/>
        <v/>
      </c>
      <c r="AJ36" s="113" t="str">
        <f t="shared" si="15"/>
        <v/>
      </c>
      <c r="AK36" s="174" t="str">
        <f t="shared" si="16"/>
        <v/>
      </c>
      <c r="AL36" s="120" t="str">
        <f t="shared" si="17"/>
        <v/>
      </c>
      <c r="AM36" s="145" t="str">
        <f t="shared" si="18"/>
        <v>x</v>
      </c>
      <c r="AN36" s="148" t="str">
        <f t="shared" si="19"/>
        <v/>
      </c>
      <c r="AO36" s="110" t="str">
        <f t="shared" si="20"/>
        <v>x</v>
      </c>
      <c r="AP36" s="110" t="str">
        <f t="shared" si="21"/>
        <v/>
      </c>
      <c r="AQ36" s="149" t="str">
        <f t="shared" si="22"/>
        <v/>
      </c>
      <c r="AR36" s="118" t="str">
        <f t="shared" si="23"/>
        <v/>
      </c>
      <c r="AS36" s="154"/>
      <c r="AT36" s="118" t="str">
        <f t="shared" si="24"/>
        <v/>
      </c>
      <c r="AU36" s="154"/>
      <c r="AV36" s="118" t="str">
        <f t="shared" si="25"/>
        <v/>
      </c>
      <c r="AW36" s="154"/>
      <c r="AX36" s="118" t="str">
        <f t="shared" si="26"/>
        <v/>
      </c>
      <c r="AY36" s="154"/>
      <c r="AZ36" s="202" t="str">
        <f t="shared" si="27"/>
        <v>x</v>
      </c>
      <c r="BA36" s="200" t="str">
        <f t="shared" si="28"/>
        <v/>
      </c>
      <c r="BB36" s="108" t="str">
        <f t="shared" si="29"/>
        <v>x</v>
      </c>
      <c r="BC36" s="108" t="str">
        <f t="shared" si="30"/>
        <v/>
      </c>
      <c r="BD36" s="108" t="str">
        <f t="shared" si="31"/>
        <v/>
      </c>
      <c r="BE36" s="154" t="str">
        <f t="shared" si="32"/>
        <v/>
      </c>
      <c r="BF36" s="3"/>
      <c r="BG36" s="3"/>
      <c r="BH36" s="3"/>
      <c r="BI36" s="3"/>
      <c r="BJ36" s="3"/>
      <c r="BK36" s="3"/>
      <c r="BL36" s="3"/>
    </row>
    <row r="37" spans="1:64" ht="262" customHeight="1" x14ac:dyDescent="0.3">
      <c r="A37" s="118">
        <v>32</v>
      </c>
      <c r="B37" s="109" t="s">
        <v>994</v>
      </c>
      <c r="C37" s="110" t="str">
        <f t="shared" si="33"/>
        <v>x</v>
      </c>
      <c r="D37" s="110" t="str">
        <f t="shared" si="34"/>
        <v>x</v>
      </c>
      <c r="E37" s="110" t="str">
        <f t="shared" si="35"/>
        <v>x</v>
      </c>
      <c r="F37" s="110" t="str">
        <f t="shared" si="36"/>
        <v>x</v>
      </c>
      <c r="G37" s="110" t="str">
        <f t="shared" si="0"/>
        <v/>
      </c>
      <c r="H37" s="110" t="str">
        <f t="shared" si="1"/>
        <v/>
      </c>
      <c r="I37" s="110" t="str">
        <f t="shared" si="2"/>
        <v/>
      </c>
      <c r="J37" s="110" t="str">
        <f t="shared" si="3"/>
        <v/>
      </c>
      <c r="K37" s="110" t="str">
        <f t="shared" si="4"/>
        <v/>
      </c>
      <c r="L37" s="110" t="str">
        <f t="shared" si="5"/>
        <v/>
      </c>
      <c r="M37" s="110" t="str">
        <f t="shared" si="6"/>
        <v/>
      </c>
      <c r="N37" s="110" t="str">
        <f t="shared" si="7"/>
        <v/>
      </c>
      <c r="O37" s="110" t="str">
        <f t="shared" si="8"/>
        <v/>
      </c>
      <c r="P37" s="209"/>
      <c r="Q37" s="210"/>
      <c r="R37" s="111" t="s">
        <v>359</v>
      </c>
      <c r="S37" s="120" t="s">
        <v>915</v>
      </c>
      <c r="T37" s="136" t="s">
        <v>1483</v>
      </c>
      <c r="U37" s="148" t="s">
        <v>1239</v>
      </c>
      <c r="V37" s="113" t="s">
        <v>1239</v>
      </c>
      <c r="W37" s="113" t="s">
        <v>1239</v>
      </c>
      <c r="X37" s="113" t="s">
        <v>1239</v>
      </c>
      <c r="Y37" s="120" t="str">
        <f t="shared" si="37"/>
        <v>x</v>
      </c>
      <c r="Z37" s="118" t="s">
        <v>1182</v>
      </c>
      <c r="AA37" s="114"/>
      <c r="AB37" s="114"/>
      <c r="AC37" s="154"/>
      <c r="AD37" s="148" t="str">
        <f t="shared" si="9"/>
        <v/>
      </c>
      <c r="AE37" s="113" t="str">
        <f t="shared" si="10"/>
        <v>x</v>
      </c>
      <c r="AF37" s="120" t="str">
        <f t="shared" si="11"/>
        <v>x</v>
      </c>
      <c r="AG37" s="148" t="str">
        <f t="shared" si="12"/>
        <v/>
      </c>
      <c r="AH37" s="113" t="str">
        <f t="shared" si="13"/>
        <v>x</v>
      </c>
      <c r="AI37" s="113" t="str">
        <f t="shared" si="14"/>
        <v>x</v>
      </c>
      <c r="AJ37" s="113" t="str">
        <f t="shared" si="15"/>
        <v/>
      </c>
      <c r="AK37" s="174" t="str">
        <f t="shared" si="16"/>
        <v/>
      </c>
      <c r="AL37" s="120" t="str">
        <f t="shared" si="17"/>
        <v/>
      </c>
      <c r="AM37" s="145" t="str">
        <f t="shared" si="18"/>
        <v>x</v>
      </c>
      <c r="AN37" s="148" t="str">
        <f t="shared" si="19"/>
        <v/>
      </c>
      <c r="AO37" s="110" t="str">
        <f t="shared" si="20"/>
        <v>x</v>
      </c>
      <c r="AP37" s="110" t="str">
        <f t="shared" si="21"/>
        <v/>
      </c>
      <c r="AQ37" s="149" t="str">
        <f t="shared" si="22"/>
        <v/>
      </c>
      <c r="AR37" s="118" t="str">
        <f t="shared" si="23"/>
        <v/>
      </c>
      <c r="AS37" s="154"/>
      <c r="AT37" s="118" t="str">
        <f t="shared" si="24"/>
        <v/>
      </c>
      <c r="AU37" s="154"/>
      <c r="AV37" s="118" t="str">
        <f t="shared" si="25"/>
        <v/>
      </c>
      <c r="AW37" s="154"/>
      <c r="AX37" s="118" t="str">
        <f t="shared" si="26"/>
        <v/>
      </c>
      <c r="AY37" s="154"/>
      <c r="AZ37" s="202" t="str">
        <f t="shared" si="27"/>
        <v>x</v>
      </c>
      <c r="BA37" s="200" t="str">
        <f t="shared" si="28"/>
        <v/>
      </c>
      <c r="BB37" s="108" t="str">
        <f t="shared" si="29"/>
        <v>x</v>
      </c>
      <c r="BC37" s="108" t="str">
        <f t="shared" si="30"/>
        <v>x</v>
      </c>
      <c r="BD37" s="108" t="str">
        <f t="shared" si="31"/>
        <v/>
      </c>
      <c r="BE37" s="154" t="str">
        <f t="shared" si="32"/>
        <v/>
      </c>
      <c r="BF37" s="3"/>
      <c r="BG37" s="3"/>
      <c r="BH37" s="3"/>
      <c r="BI37" s="3"/>
      <c r="BJ37" s="3"/>
      <c r="BK37" s="3"/>
      <c r="BL37" s="3"/>
    </row>
    <row r="38" spans="1:64" ht="75" x14ac:dyDescent="0.3">
      <c r="A38" s="118">
        <v>33</v>
      </c>
      <c r="B38" s="109" t="s">
        <v>1070</v>
      </c>
      <c r="C38" s="110" t="str">
        <f t="shared" si="33"/>
        <v>x</v>
      </c>
      <c r="D38" s="110" t="str">
        <f t="shared" si="34"/>
        <v>x</v>
      </c>
      <c r="E38" s="110" t="str">
        <f t="shared" si="35"/>
        <v>x</v>
      </c>
      <c r="F38" s="110" t="str">
        <f t="shared" si="36"/>
        <v>x</v>
      </c>
      <c r="G38" s="110" t="str">
        <f t="shared" ref="G38:G68" si="38">IF(ISNUMBER(SEARCH("T 60-1-FSA",B38)),"x","")</f>
        <v/>
      </c>
      <c r="H38" s="110" t="str">
        <f t="shared" ref="H38:H68" si="39">IF(ISNUMBER(SEARCH("T 60-1-RS",B38)),"x","")</f>
        <v/>
      </c>
      <c r="I38" s="110" t="str">
        <f t="shared" ref="I38:I68" si="40">IF(ISNUMBER(SEARCH("T 60-2-FSA",B38)),"x","")</f>
        <v/>
      </c>
      <c r="J38" s="110" t="str">
        <f t="shared" ref="J38:J68" si="41">IF(ISNUMBER(SEARCH("T 60-2-RS",B38)),"x","")</f>
        <v/>
      </c>
      <c r="K38" s="110" t="str">
        <f t="shared" ref="K38:K68" si="42">IF(ISNUMBER(SEARCH("T 90-1-FSA",B38)),"x","")</f>
        <v/>
      </c>
      <c r="L38" s="110" t="str">
        <f t="shared" ref="L38:L68" si="43">IF(ISNUMBER(SEARCH("T 90-1-RS",B38)),"x","")</f>
        <v/>
      </c>
      <c r="M38" s="110" t="str">
        <f t="shared" ref="M38:M68" si="44">IF(ISNUMBER(SEARCH("T 90-2-FSA",B38)),"x","")</f>
        <v/>
      </c>
      <c r="N38" s="110" t="str">
        <f t="shared" ref="N38:N68" si="45">IF(ISNUMBER(SEARCH("T 90-2-RS",B38)),"x","")</f>
        <v/>
      </c>
      <c r="O38" s="110" t="str">
        <f t="shared" ref="O38:O68" si="46">IF(ISNUMBER(SEARCH("T 120-1-FSA",B38)),"x","")</f>
        <v/>
      </c>
      <c r="P38" s="209" t="s">
        <v>1572</v>
      </c>
      <c r="Q38" s="210">
        <v>3</v>
      </c>
      <c r="R38" s="111" t="s">
        <v>481</v>
      </c>
      <c r="S38" s="120" t="s">
        <v>951</v>
      </c>
      <c r="T38" s="136" t="s">
        <v>1481</v>
      </c>
      <c r="U38" s="148" t="s">
        <v>1239</v>
      </c>
      <c r="V38" s="113" t="s">
        <v>1239</v>
      </c>
      <c r="W38" s="113" t="s">
        <v>1239</v>
      </c>
      <c r="X38" s="113" t="s">
        <v>1239</v>
      </c>
      <c r="Y38" s="120" t="str">
        <f t="shared" si="37"/>
        <v>x</v>
      </c>
      <c r="Z38" s="118" t="s">
        <v>1182</v>
      </c>
      <c r="AA38" s="114"/>
      <c r="AB38" s="114"/>
      <c r="AC38" s="154"/>
      <c r="AD38" s="148" t="str">
        <f t="shared" ref="AD38:AD69" si="47">IF(ISNUMBER(SEARCH("F 30",$T38)),"x","")</f>
        <v/>
      </c>
      <c r="AE38" s="113" t="str">
        <f t="shared" ref="AE38:AE69" si="48">IF(ISNUMBER(SEARCH("F 60",$T38)),"x","")</f>
        <v>x</v>
      </c>
      <c r="AF38" s="120" t="str">
        <f t="shared" ref="AF38:AF69" si="49">IF(ISNUMBER(SEARCH("F 90",$T38)),"x","")</f>
        <v/>
      </c>
      <c r="AG38" s="148" t="str">
        <f t="shared" ref="AG38:AG69" si="50">IF(AND((ISNUMBER(SEARCH("ja",$Z38))),($AD38="x")),"x","")</f>
        <v/>
      </c>
      <c r="AH38" s="113" t="str">
        <f t="shared" ref="AH38:AH69" si="51">IF(AND((ISNUMBER(SEARCH("ja",$Z38))),($AE38="x")),"x","")</f>
        <v>x</v>
      </c>
      <c r="AI38" s="113" t="str">
        <f t="shared" ref="AI38:AI69" si="52">IF(AND((ISNUMBER(SEARCH("ja",$Z38))),($AF38="x")),"x","")</f>
        <v/>
      </c>
      <c r="AJ38" s="113" t="str">
        <f t="shared" ref="AJ38:AJ69" si="53">IF(AND((ISNUMBER(SEARCH("ja",$AA38))),($AE38="x")),"x","")</f>
        <v/>
      </c>
      <c r="AK38" s="174" t="str">
        <f t="shared" ref="AK38:AK69" si="54">IF(AND((ISNUMBER(SEARCH("ja",$AA38))),($AF38="x")),"x","")</f>
        <v/>
      </c>
      <c r="AL38" s="120" t="str">
        <f t="shared" ref="AL38:AL69" si="55">IF(AND((ISNUMBER(SEARCH("ja",$AB38))),($AF38="x")),"x","")</f>
        <v/>
      </c>
      <c r="AM38" s="145" t="str">
        <f t="shared" ref="AM38:AM69" si="56">IF(ISNUMBER(SEARCH("holzstütze",T38)),"x","")</f>
        <v>x</v>
      </c>
      <c r="AN38" s="148" t="str">
        <f t="shared" ref="AN38:AN69" si="57">IF(AND(ISNUMBER(SEARCH("Stütze",T38)),(ISNUMBER(SEARCH("tabelle 8.1",T38))),(AG38="x")),"x","")</f>
        <v/>
      </c>
      <c r="AO38" s="110" t="str">
        <f t="shared" ref="AO38:AO69" si="58">IF(AND(ISNUMBER(SEARCH("Stütze",$T38)),(ISNUMBER(SEARCH("tabelle 8.1",$T38))),(AH38="x")),"x","")</f>
        <v>x</v>
      </c>
      <c r="AP38" s="110" t="str">
        <f t="shared" ref="AP38:AP69" si="59">IF(AND(ISNUMBER(SEARCH("Stütze",$T38)),(ISNUMBER(SEARCH("tabelle 8.1",$T38))),(AJ38="x")),"x","")</f>
        <v/>
      </c>
      <c r="AQ38" s="149" t="str">
        <f t="shared" ref="AQ38:AQ69" si="60">IF(AND(ISNUMBER(SEARCH("Stütze",$T38)),(ISNUMBER(SEARCH("tabelle 8.1",$T38))),(AK38="x")),"x","")</f>
        <v/>
      </c>
      <c r="AR38" s="118" t="str">
        <f t="shared" ref="AR38:AR69" si="61">IF(ISNUMBER(SEARCH("unbekleidet",T38)),"x","")</f>
        <v/>
      </c>
      <c r="AS38" s="154"/>
      <c r="AT38" s="118" t="str">
        <f t="shared" ref="AT38:AT69" si="62">IF(ISNUMBER(SEARCH("10.5",T38)),"x","")</f>
        <v/>
      </c>
      <c r="AU38" s="154"/>
      <c r="AV38" s="118" t="str">
        <f t="shared" ref="AV38:AV69" si="63">IF(ISNUMBER(SEARCH("10.6",T38)),"x","")</f>
        <v/>
      </c>
      <c r="AW38" s="154"/>
      <c r="AX38" s="118" t="str">
        <f t="shared" ref="AX38:AX69" si="64">IF(ISNUMBER(SEARCH("HFHHolz",T38)),"x","")</f>
        <v/>
      </c>
      <c r="AY38" s="154"/>
      <c r="AZ38" s="202" t="str">
        <f t="shared" ref="AZ38:AZ69" si="65">IF(ISNUMBER(SEARCH("Prüfzeugnis",T38)),"x","")</f>
        <v/>
      </c>
      <c r="BA38" s="200" t="str">
        <f t="shared" ref="BA38:BA69" si="66">IF(AND((ISNUMBER(SEARCH("ja",$Z38))),(AD38="x"),($AZ38="x")),"x","")</f>
        <v/>
      </c>
      <c r="BB38" s="108" t="str">
        <f t="shared" ref="BB38:BB69" si="67">IF(AND((ISNUMBER(SEARCH("ja",$Z38))),(AE38="x"),($AZ38="x")),"x","")</f>
        <v/>
      </c>
      <c r="BC38" s="108" t="str">
        <f t="shared" ref="BC38:BC69" si="68">IF(AND((ISNUMBER(SEARCH("ja",$Z38))),(AF38="x"),($AZ38="x")),"x","")</f>
        <v/>
      </c>
      <c r="BD38" s="108" t="str">
        <f t="shared" ref="BD38:BD69" si="69">IF(AND((ISNUMBER(SEARCH("ja",$AA38))),(AE38="x"),($AZ38="x")),"x","")</f>
        <v/>
      </c>
      <c r="BE38" s="154" t="str">
        <f t="shared" ref="BE38:BE69" si="70">IF(AND((ISNUMBER(SEARCH("ja",$AB38))),(AF38="x"),($AZ38="x")),"x","")</f>
        <v/>
      </c>
      <c r="BF38" s="3"/>
      <c r="BG38" s="3"/>
      <c r="BH38" s="3"/>
      <c r="BI38" s="3"/>
      <c r="BJ38" s="3"/>
      <c r="BK38" s="3"/>
      <c r="BL38" s="3"/>
    </row>
    <row r="39" spans="1:64" ht="75" x14ac:dyDescent="0.3">
      <c r="A39" s="118">
        <v>34</v>
      </c>
      <c r="B39" s="109" t="s">
        <v>536</v>
      </c>
      <c r="C39" s="110" t="str">
        <f t="shared" si="33"/>
        <v>x</v>
      </c>
      <c r="D39" s="110" t="str">
        <f t="shared" si="34"/>
        <v>x</v>
      </c>
      <c r="E39" s="110" t="str">
        <f t="shared" si="35"/>
        <v/>
      </c>
      <c r="F39" s="110" t="str">
        <f t="shared" si="36"/>
        <v/>
      </c>
      <c r="G39" s="110" t="str">
        <f t="shared" si="38"/>
        <v/>
      </c>
      <c r="H39" s="110" t="str">
        <f t="shared" si="39"/>
        <v/>
      </c>
      <c r="I39" s="110" t="str">
        <f t="shared" si="40"/>
        <v/>
      </c>
      <c r="J39" s="110" t="str">
        <f t="shared" si="41"/>
        <v/>
      </c>
      <c r="K39" s="110" t="str">
        <f t="shared" si="42"/>
        <v/>
      </c>
      <c r="L39" s="110" t="str">
        <f t="shared" si="43"/>
        <v/>
      </c>
      <c r="M39" s="110" t="str">
        <f t="shared" si="44"/>
        <v/>
      </c>
      <c r="N39" s="110" t="str">
        <f t="shared" si="45"/>
        <v/>
      </c>
      <c r="O39" s="110" t="str">
        <f t="shared" si="46"/>
        <v/>
      </c>
      <c r="P39" s="209"/>
      <c r="Q39" s="210"/>
      <c r="R39" s="111" t="s">
        <v>537</v>
      </c>
      <c r="S39" s="120" t="s">
        <v>1037</v>
      </c>
      <c r="T39" s="136" t="s">
        <v>1484</v>
      </c>
      <c r="U39" s="148" t="s">
        <v>1239</v>
      </c>
      <c r="V39" s="113" t="s">
        <v>1239</v>
      </c>
      <c r="W39" s="113" t="s">
        <v>1239</v>
      </c>
      <c r="X39" s="113" t="s">
        <v>1239</v>
      </c>
      <c r="Y39" s="120" t="str">
        <f t="shared" si="37"/>
        <v>x</v>
      </c>
      <c r="Z39" s="118" t="s">
        <v>1182</v>
      </c>
      <c r="AA39" s="114"/>
      <c r="AB39" s="114"/>
      <c r="AC39" s="154"/>
      <c r="AD39" s="148" t="str">
        <f t="shared" si="47"/>
        <v/>
      </c>
      <c r="AE39" s="113" t="str">
        <f t="shared" si="48"/>
        <v>x</v>
      </c>
      <c r="AF39" s="120" t="str">
        <f t="shared" si="49"/>
        <v/>
      </c>
      <c r="AG39" s="148" t="str">
        <f t="shared" si="50"/>
        <v/>
      </c>
      <c r="AH39" s="113" t="str">
        <f t="shared" si="51"/>
        <v>x</v>
      </c>
      <c r="AI39" s="113" t="str">
        <f t="shared" si="52"/>
        <v/>
      </c>
      <c r="AJ39" s="113" t="str">
        <f t="shared" si="53"/>
        <v/>
      </c>
      <c r="AK39" s="174" t="str">
        <f t="shared" si="54"/>
        <v/>
      </c>
      <c r="AL39" s="120" t="str">
        <f t="shared" si="55"/>
        <v/>
      </c>
      <c r="AM39" s="145" t="str">
        <f t="shared" si="56"/>
        <v>x</v>
      </c>
      <c r="AN39" s="148" t="str">
        <f t="shared" si="57"/>
        <v/>
      </c>
      <c r="AO39" s="110" t="str">
        <f t="shared" si="58"/>
        <v>x</v>
      </c>
      <c r="AP39" s="110" t="str">
        <f t="shared" si="59"/>
        <v/>
      </c>
      <c r="AQ39" s="149" t="str">
        <f t="shared" si="60"/>
        <v/>
      </c>
      <c r="AR39" s="118" t="str">
        <f t="shared" si="61"/>
        <v/>
      </c>
      <c r="AS39" s="154"/>
      <c r="AT39" s="118" t="str">
        <f t="shared" si="62"/>
        <v/>
      </c>
      <c r="AU39" s="154"/>
      <c r="AV39" s="118" t="str">
        <f t="shared" si="63"/>
        <v/>
      </c>
      <c r="AW39" s="154"/>
      <c r="AX39" s="118" t="str">
        <f t="shared" si="64"/>
        <v/>
      </c>
      <c r="AY39" s="154"/>
      <c r="AZ39" s="202" t="str">
        <f t="shared" si="65"/>
        <v/>
      </c>
      <c r="BA39" s="200" t="str">
        <f t="shared" si="66"/>
        <v/>
      </c>
      <c r="BB39" s="108" t="str">
        <f t="shared" si="67"/>
        <v/>
      </c>
      <c r="BC39" s="108" t="str">
        <f t="shared" si="68"/>
        <v/>
      </c>
      <c r="BD39" s="108" t="str">
        <f t="shared" si="69"/>
        <v/>
      </c>
      <c r="BE39" s="154" t="str">
        <f t="shared" si="70"/>
        <v/>
      </c>
      <c r="BF39" s="3"/>
      <c r="BG39" s="3"/>
      <c r="BH39" s="3"/>
      <c r="BI39" s="3"/>
      <c r="BJ39" s="3"/>
      <c r="BK39" s="3"/>
      <c r="BL39" s="3"/>
    </row>
    <row r="40" spans="1:64" ht="75" x14ac:dyDescent="0.3">
      <c r="A40" s="118">
        <v>35</v>
      </c>
      <c r="B40" s="109" t="s">
        <v>1123</v>
      </c>
      <c r="C40" s="110" t="str">
        <f t="shared" si="33"/>
        <v>x</v>
      </c>
      <c r="D40" s="110" t="str">
        <f t="shared" si="34"/>
        <v>x</v>
      </c>
      <c r="E40" s="110" t="str">
        <f t="shared" si="35"/>
        <v>x</v>
      </c>
      <c r="F40" s="110" t="str">
        <f t="shared" si="36"/>
        <v>x</v>
      </c>
      <c r="G40" s="110" t="str">
        <f t="shared" si="38"/>
        <v/>
      </c>
      <c r="H40" s="110" t="str">
        <f t="shared" si="39"/>
        <v/>
      </c>
      <c r="I40" s="110" t="str">
        <f t="shared" si="40"/>
        <v/>
      </c>
      <c r="J40" s="110" t="str">
        <f t="shared" si="41"/>
        <v/>
      </c>
      <c r="K40" s="110" t="str">
        <f t="shared" si="42"/>
        <v/>
      </c>
      <c r="L40" s="110" t="str">
        <f t="shared" si="43"/>
        <v/>
      </c>
      <c r="M40" s="110" t="str">
        <f t="shared" si="44"/>
        <v/>
      </c>
      <c r="N40" s="110" t="str">
        <f t="shared" si="45"/>
        <v/>
      </c>
      <c r="O40" s="110" t="str">
        <f t="shared" si="46"/>
        <v/>
      </c>
      <c r="P40" s="209"/>
      <c r="Q40" s="210"/>
      <c r="R40" s="111" t="s">
        <v>755</v>
      </c>
      <c r="S40" s="120" t="s">
        <v>1154</v>
      </c>
      <c r="T40" s="136" t="s">
        <v>1485</v>
      </c>
      <c r="U40" s="148" t="s">
        <v>1239</v>
      </c>
      <c r="V40" s="113" t="s">
        <v>1239</v>
      </c>
      <c r="W40" s="113" t="s">
        <v>1239</v>
      </c>
      <c r="X40" s="113" t="s">
        <v>1239</v>
      </c>
      <c r="Y40" s="120" t="str">
        <f t="shared" si="37"/>
        <v>x</v>
      </c>
      <c r="Z40" s="118" t="s">
        <v>1182</v>
      </c>
      <c r="AA40" s="114"/>
      <c r="AB40" s="114"/>
      <c r="AC40" s="154"/>
      <c r="AD40" s="148" t="str">
        <f t="shared" si="47"/>
        <v/>
      </c>
      <c r="AE40" s="113" t="str">
        <f t="shared" si="48"/>
        <v>x</v>
      </c>
      <c r="AF40" s="120" t="str">
        <f t="shared" si="49"/>
        <v/>
      </c>
      <c r="AG40" s="148" t="str">
        <f t="shared" si="50"/>
        <v/>
      </c>
      <c r="AH40" s="113" t="str">
        <f t="shared" si="51"/>
        <v>x</v>
      </c>
      <c r="AI40" s="113" t="str">
        <f t="shared" si="52"/>
        <v/>
      </c>
      <c r="AJ40" s="113" t="str">
        <f t="shared" si="53"/>
        <v/>
      </c>
      <c r="AK40" s="174" t="str">
        <f t="shared" si="54"/>
        <v/>
      </c>
      <c r="AL40" s="120" t="str">
        <f t="shared" si="55"/>
        <v/>
      </c>
      <c r="AM40" s="145" t="str">
        <f t="shared" si="56"/>
        <v>x</v>
      </c>
      <c r="AN40" s="148" t="str">
        <f t="shared" si="57"/>
        <v/>
      </c>
      <c r="AO40" s="110" t="str">
        <f t="shared" si="58"/>
        <v>x</v>
      </c>
      <c r="AP40" s="110" t="str">
        <f t="shared" si="59"/>
        <v/>
      </c>
      <c r="AQ40" s="149" t="str">
        <f t="shared" si="60"/>
        <v/>
      </c>
      <c r="AR40" s="118" t="str">
        <f t="shared" si="61"/>
        <v/>
      </c>
      <c r="AS40" s="154"/>
      <c r="AT40" s="118" t="str">
        <f t="shared" si="62"/>
        <v/>
      </c>
      <c r="AU40" s="154"/>
      <c r="AV40" s="118" t="str">
        <f t="shared" si="63"/>
        <v/>
      </c>
      <c r="AW40" s="154"/>
      <c r="AX40" s="118" t="str">
        <f t="shared" si="64"/>
        <v/>
      </c>
      <c r="AY40" s="154"/>
      <c r="AZ40" s="202" t="str">
        <f t="shared" si="65"/>
        <v/>
      </c>
      <c r="BA40" s="200" t="str">
        <f t="shared" si="66"/>
        <v/>
      </c>
      <c r="BB40" s="108" t="str">
        <f t="shared" si="67"/>
        <v/>
      </c>
      <c r="BC40" s="108" t="str">
        <f t="shared" si="68"/>
        <v/>
      </c>
      <c r="BD40" s="108" t="str">
        <f t="shared" si="69"/>
        <v/>
      </c>
      <c r="BE40" s="154" t="str">
        <f t="shared" si="70"/>
        <v/>
      </c>
      <c r="BF40" s="3"/>
      <c r="BG40" s="3"/>
      <c r="BH40" s="3"/>
      <c r="BI40" s="3"/>
      <c r="BJ40" s="3"/>
      <c r="BK40" s="3"/>
      <c r="BL40" s="3"/>
    </row>
    <row r="41" spans="1:64" ht="189.5" customHeight="1" x14ac:dyDescent="0.3">
      <c r="A41" s="118">
        <v>36</v>
      </c>
      <c r="B41" s="109" t="s">
        <v>1126</v>
      </c>
      <c r="C41" s="110" t="str">
        <f t="shared" si="33"/>
        <v>x</v>
      </c>
      <c r="D41" s="110" t="str">
        <f t="shared" si="34"/>
        <v>x</v>
      </c>
      <c r="E41" s="110" t="str">
        <f t="shared" si="35"/>
        <v>x</v>
      </c>
      <c r="F41" s="110" t="str">
        <f t="shared" si="36"/>
        <v>x</v>
      </c>
      <c r="G41" s="110" t="str">
        <f t="shared" si="38"/>
        <v/>
      </c>
      <c r="H41" s="110" t="str">
        <f t="shared" si="39"/>
        <v/>
      </c>
      <c r="I41" s="110" t="str">
        <f t="shared" si="40"/>
        <v/>
      </c>
      <c r="J41" s="110" t="str">
        <f t="shared" si="41"/>
        <v/>
      </c>
      <c r="K41" s="110" t="str">
        <f t="shared" si="42"/>
        <v/>
      </c>
      <c r="L41" s="110" t="str">
        <f t="shared" si="43"/>
        <v/>
      </c>
      <c r="M41" s="110" t="str">
        <f t="shared" si="44"/>
        <v/>
      </c>
      <c r="N41" s="110" t="str">
        <f t="shared" si="45"/>
        <v/>
      </c>
      <c r="O41" s="110" t="str">
        <f t="shared" si="46"/>
        <v/>
      </c>
      <c r="P41" s="110" t="s">
        <v>1573</v>
      </c>
      <c r="Q41" s="108">
        <v>1</v>
      </c>
      <c r="R41" s="111" t="s">
        <v>782</v>
      </c>
      <c r="S41" s="120" t="s">
        <v>1156</v>
      </c>
      <c r="T41" s="136" t="s">
        <v>1539</v>
      </c>
      <c r="U41" s="148" t="s">
        <v>1239</v>
      </c>
      <c r="V41" s="113" t="s">
        <v>1239</v>
      </c>
      <c r="W41" s="113" t="s">
        <v>1239</v>
      </c>
      <c r="X41" s="113" t="s">
        <v>1239</v>
      </c>
      <c r="Y41" s="120" t="str">
        <f t="shared" si="37"/>
        <v>x</v>
      </c>
      <c r="Z41" s="118" t="s">
        <v>1182</v>
      </c>
      <c r="AA41" s="114"/>
      <c r="AB41" s="114"/>
      <c r="AC41" s="154"/>
      <c r="AD41" s="148" t="str">
        <f t="shared" si="47"/>
        <v/>
      </c>
      <c r="AE41" s="113" t="str">
        <f t="shared" si="48"/>
        <v>x</v>
      </c>
      <c r="AF41" s="120" t="str">
        <f t="shared" si="49"/>
        <v>x</v>
      </c>
      <c r="AG41" s="148" t="str">
        <f t="shared" si="50"/>
        <v/>
      </c>
      <c r="AH41" s="113" t="str">
        <f t="shared" si="51"/>
        <v>x</v>
      </c>
      <c r="AI41" s="113" t="str">
        <f t="shared" si="52"/>
        <v>x</v>
      </c>
      <c r="AJ41" s="113" t="str">
        <f t="shared" si="53"/>
        <v/>
      </c>
      <c r="AK41" s="174" t="str">
        <f t="shared" si="54"/>
        <v/>
      </c>
      <c r="AL41" s="120" t="str">
        <f t="shared" si="55"/>
        <v/>
      </c>
      <c r="AM41" s="145" t="str">
        <f t="shared" si="56"/>
        <v>x</v>
      </c>
      <c r="AN41" s="148" t="str">
        <f t="shared" si="57"/>
        <v/>
      </c>
      <c r="AO41" s="110" t="str">
        <f t="shared" si="58"/>
        <v>x</v>
      </c>
      <c r="AP41" s="110" t="str">
        <f t="shared" si="59"/>
        <v/>
      </c>
      <c r="AQ41" s="149" t="str">
        <f t="shared" si="60"/>
        <v/>
      </c>
      <c r="AR41" s="118" t="str">
        <f t="shared" si="61"/>
        <v/>
      </c>
      <c r="AS41" s="154"/>
      <c r="AT41" s="118" t="str">
        <f t="shared" si="62"/>
        <v/>
      </c>
      <c r="AU41" s="154"/>
      <c r="AV41" s="118" t="str">
        <f t="shared" si="63"/>
        <v/>
      </c>
      <c r="AW41" s="154"/>
      <c r="AX41" s="118" t="str">
        <f t="shared" si="64"/>
        <v/>
      </c>
      <c r="AY41" s="154"/>
      <c r="AZ41" s="202" t="str">
        <f t="shared" si="65"/>
        <v>x</v>
      </c>
      <c r="BA41" s="200" t="str">
        <f t="shared" si="66"/>
        <v/>
      </c>
      <c r="BB41" s="108" t="str">
        <f t="shared" si="67"/>
        <v>x</v>
      </c>
      <c r="BC41" s="108" t="str">
        <f t="shared" si="68"/>
        <v>x</v>
      </c>
      <c r="BD41" s="108" t="str">
        <f t="shared" si="69"/>
        <v/>
      </c>
      <c r="BE41" s="154" t="str">
        <f t="shared" si="70"/>
        <v/>
      </c>
      <c r="BF41" s="3"/>
      <c r="BG41" s="3"/>
      <c r="BH41" s="3"/>
      <c r="BI41" s="3"/>
      <c r="BJ41" s="3"/>
      <c r="BK41" s="3"/>
      <c r="BL41" s="3"/>
    </row>
    <row r="42" spans="1:64" ht="42" x14ac:dyDescent="0.3">
      <c r="A42" s="118">
        <v>37</v>
      </c>
      <c r="B42" s="109" t="s">
        <v>1147</v>
      </c>
      <c r="C42" s="110" t="str">
        <f t="shared" si="33"/>
        <v>x</v>
      </c>
      <c r="D42" s="110" t="str">
        <f t="shared" si="34"/>
        <v>x</v>
      </c>
      <c r="E42" s="110" t="str">
        <f t="shared" si="35"/>
        <v/>
      </c>
      <c r="F42" s="110" t="str">
        <f t="shared" si="36"/>
        <v/>
      </c>
      <c r="G42" s="110" t="str">
        <f t="shared" si="38"/>
        <v/>
      </c>
      <c r="H42" s="110" t="str">
        <f t="shared" si="39"/>
        <v/>
      </c>
      <c r="I42" s="110" t="str">
        <f t="shared" si="40"/>
        <v/>
      </c>
      <c r="J42" s="110" t="str">
        <f t="shared" si="41"/>
        <v/>
      </c>
      <c r="K42" s="110" t="str">
        <f t="shared" si="42"/>
        <v/>
      </c>
      <c r="L42" s="110" t="str">
        <f t="shared" si="43"/>
        <v/>
      </c>
      <c r="M42" s="110" t="str">
        <f t="shared" si="44"/>
        <v/>
      </c>
      <c r="N42" s="110" t="str">
        <f t="shared" si="45"/>
        <v/>
      </c>
      <c r="O42" s="110" t="str">
        <f t="shared" si="46"/>
        <v/>
      </c>
      <c r="P42" s="110" t="s">
        <v>1574</v>
      </c>
      <c r="Q42" s="108">
        <v>1</v>
      </c>
      <c r="R42" s="111" t="s">
        <v>892</v>
      </c>
      <c r="S42" s="120" t="s">
        <v>1163</v>
      </c>
      <c r="T42" s="137"/>
      <c r="U42" s="118" t="s">
        <v>1239</v>
      </c>
      <c r="V42" s="114"/>
      <c r="W42" s="114"/>
      <c r="X42" s="114"/>
      <c r="Y42" s="120" t="str">
        <f t="shared" si="37"/>
        <v/>
      </c>
      <c r="Z42" s="118" t="s">
        <v>1179</v>
      </c>
      <c r="AA42" s="114"/>
      <c r="AB42" s="114"/>
      <c r="AC42" s="154"/>
      <c r="AD42" s="148" t="str">
        <f t="shared" si="47"/>
        <v/>
      </c>
      <c r="AE42" s="113" t="str">
        <f t="shared" si="48"/>
        <v/>
      </c>
      <c r="AF42" s="120" t="str">
        <f t="shared" si="49"/>
        <v/>
      </c>
      <c r="AG42" s="148" t="str">
        <f t="shared" si="50"/>
        <v/>
      </c>
      <c r="AH42" s="113" t="str">
        <f t="shared" si="51"/>
        <v/>
      </c>
      <c r="AI42" s="113" t="str">
        <f t="shared" si="52"/>
        <v/>
      </c>
      <c r="AJ42" s="113" t="str">
        <f t="shared" si="53"/>
        <v/>
      </c>
      <c r="AK42" s="174" t="str">
        <f t="shared" si="54"/>
        <v/>
      </c>
      <c r="AL42" s="120" t="str">
        <f t="shared" si="55"/>
        <v/>
      </c>
      <c r="AM42" s="145" t="str">
        <f t="shared" si="56"/>
        <v/>
      </c>
      <c r="AN42" s="148" t="str">
        <f t="shared" si="57"/>
        <v/>
      </c>
      <c r="AO42" s="110" t="str">
        <f t="shared" si="58"/>
        <v/>
      </c>
      <c r="AP42" s="110" t="str">
        <f t="shared" si="59"/>
        <v/>
      </c>
      <c r="AQ42" s="149" t="str">
        <f t="shared" si="60"/>
        <v/>
      </c>
      <c r="AR42" s="118" t="str">
        <f t="shared" si="61"/>
        <v/>
      </c>
      <c r="AS42" s="154"/>
      <c r="AT42" s="118" t="str">
        <f t="shared" si="62"/>
        <v/>
      </c>
      <c r="AU42" s="154"/>
      <c r="AV42" s="118" t="str">
        <f t="shared" si="63"/>
        <v/>
      </c>
      <c r="AW42" s="154"/>
      <c r="AX42" s="118" t="str">
        <f t="shared" si="64"/>
        <v/>
      </c>
      <c r="AY42" s="154"/>
      <c r="AZ42" s="202" t="str">
        <f t="shared" si="65"/>
        <v/>
      </c>
      <c r="BA42" s="200" t="str">
        <f t="shared" si="66"/>
        <v/>
      </c>
      <c r="BB42" s="108" t="str">
        <f t="shared" si="67"/>
        <v/>
      </c>
      <c r="BC42" s="108" t="str">
        <f t="shared" si="68"/>
        <v/>
      </c>
      <c r="BD42" s="108" t="str">
        <f t="shared" si="69"/>
        <v/>
      </c>
      <c r="BE42" s="154" t="str">
        <f t="shared" si="70"/>
        <v/>
      </c>
      <c r="BF42" s="3"/>
      <c r="BG42" s="3"/>
      <c r="BH42" s="3"/>
      <c r="BI42" s="3"/>
      <c r="BJ42" s="3"/>
      <c r="BK42" s="3"/>
      <c r="BL42" s="3"/>
    </row>
    <row r="43" spans="1:64" ht="135.5" x14ac:dyDescent="0.3">
      <c r="A43" s="118">
        <v>38</v>
      </c>
      <c r="B43" s="109" t="s">
        <v>24</v>
      </c>
      <c r="C43" s="110" t="str">
        <f t="shared" si="33"/>
        <v>x</v>
      </c>
      <c r="D43" s="110" t="str">
        <f t="shared" si="34"/>
        <v>x</v>
      </c>
      <c r="E43" s="110" t="str">
        <f t="shared" si="35"/>
        <v/>
      </c>
      <c r="F43" s="110" t="str">
        <f t="shared" si="36"/>
        <v/>
      </c>
      <c r="G43" s="110" t="str">
        <f t="shared" si="38"/>
        <v/>
      </c>
      <c r="H43" s="110" t="str">
        <f t="shared" si="39"/>
        <v/>
      </c>
      <c r="I43" s="110" t="str">
        <f t="shared" si="40"/>
        <v/>
      </c>
      <c r="J43" s="110" t="str">
        <f t="shared" si="41"/>
        <v/>
      </c>
      <c r="K43" s="110" t="str">
        <f t="shared" si="42"/>
        <v/>
      </c>
      <c r="L43" s="110" t="str">
        <f t="shared" si="43"/>
        <v/>
      </c>
      <c r="M43" s="110" t="str">
        <f t="shared" si="44"/>
        <v/>
      </c>
      <c r="N43" s="110" t="str">
        <f t="shared" si="45"/>
        <v/>
      </c>
      <c r="O43" s="110" t="str">
        <f t="shared" si="46"/>
        <v/>
      </c>
      <c r="P43" s="209" t="s">
        <v>1575</v>
      </c>
      <c r="Q43" s="210">
        <v>6</v>
      </c>
      <c r="R43" s="111" t="s">
        <v>25</v>
      </c>
      <c r="S43" s="120" t="s">
        <v>912</v>
      </c>
      <c r="T43" s="136" t="s">
        <v>1486</v>
      </c>
      <c r="U43" s="148" t="s">
        <v>1239</v>
      </c>
      <c r="V43" s="113" t="s">
        <v>1239</v>
      </c>
      <c r="W43" s="113" t="s">
        <v>1239</v>
      </c>
      <c r="X43" s="113" t="s">
        <v>1239</v>
      </c>
      <c r="Y43" s="120" t="str">
        <f t="shared" si="37"/>
        <v>x</v>
      </c>
      <c r="Z43" s="118" t="s">
        <v>1182</v>
      </c>
      <c r="AA43" s="114"/>
      <c r="AB43" s="114"/>
      <c r="AC43" s="154"/>
      <c r="AD43" s="148" t="str">
        <f t="shared" si="47"/>
        <v/>
      </c>
      <c r="AE43" s="113" t="str">
        <f t="shared" si="48"/>
        <v>x</v>
      </c>
      <c r="AF43" s="120" t="str">
        <f t="shared" si="49"/>
        <v/>
      </c>
      <c r="AG43" s="148" t="str">
        <f t="shared" si="50"/>
        <v/>
      </c>
      <c r="AH43" s="113" t="str">
        <f t="shared" si="51"/>
        <v>x</v>
      </c>
      <c r="AI43" s="113" t="str">
        <f t="shared" si="52"/>
        <v/>
      </c>
      <c r="AJ43" s="113" t="str">
        <f t="shared" si="53"/>
        <v/>
      </c>
      <c r="AK43" s="174" t="str">
        <f t="shared" si="54"/>
        <v/>
      </c>
      <c r="AL43" s="120" t="str">
        <f t="shared" si="55"/>
        <v/>
      </c>
      <c r="AM43" s="145" t="str">
        <f t="shared" si="56"/>
        <v>x</v>
      </c>
      <c r="AN43" s="148" t="str">
        <f t="shared" si="57"/>
        <v/>
      </c>
      <c r="AO43" s="110" t="str">
        <f t="shared" si="58"/>
        <v>x</v>
      </c>
      <c r="AP43" s="110" t="str">
        <f t="shared" si="59"/>
        <v/>
      </c>
      <c r="AQ43" s="149" t="str">
        <f t="shared" si="60"/>
        <v/>
      </c>
      <c r="AR43" s="118" t="str">
        <f t="shared" si="61"/>
        <v/>
      </c>
      <c r="AS43" s="154"/>
      <c r="AT43" s="118" t="str">
        <f t="shared" si="62"/>
        <v>x</v>
      </c>
      <c r="AU43" s="154" t="s">
        <v>1232</v>
      </c>
      <c r="AV43" s="118" t="str">
        <f t="shared" si="63"/>
        <v/>
      </c>
      <c r="AW43" s="154"/>
      <c r="AX43" s="118" t="str">
        <f t="shared" si="64"/>
        <v/>
      </c>
      <c r="AY43" s="154"/>
      <c r="AZ43" s="202" t="str">
        <f t="shared" si="65"/>
        <v/>
      </c>
      <c r="BA43" s="200" t="str">
        <f t="shared" si="66"/>
        <v/>
      </c>
      <c r="BB43" s="108" t="str">
        <f t="shared" si="67"/>
        <v/>
      </c>
      <c r="BC43" s="108" t="str">
        <f t="shared" si="68"/>
        <v/>
      </c>
      <c r="BD43" s="108" t="str">
        <f t="shared" si="69"/>
        <v/>
      </c>
      <c r="BE43" s="154" t="str">
        <f t="shared" si="70"/>
        <v/>
      </c>
      <c r="BF43" s="3"/>
      <c r="BG43" s="3"/>
      <c r="BH43" s="3"/>
      <c r="BI43" s="3"/>
      <c r="BJ43" s="3"/>
      <c r="BK43" s="3"/>
      <c r="BL43" s="3"/>
    </row>
    <row r="44" spans="1:64" ht="147.5" x14ac:dyDescent="0.3">
      <c r="A44" s="118">
        <v>39</v>
      </c>
      <c r="B44" s="109" t="s">
        <v>907</v>
      </c>
      <c r="C44" s="110" t="str">
        <f t="shared" si="33"/>
        <v>x</v>
      </c>
      <c r="D44" s="110" t="str">
        <f t="shared" si="34"/>
        <v>x</v>
      </c>
      <c r="E44" s="110" t="str">
        <f t="shared" si="35"/>
        <v>x</v>
      </c>
      <c r="F44" s="110" t="str">
        <f t="shared" si="36"/>
        <v>x</v>
      </c>
      <c r="G44" s="110" t="str">
        <f t="shared" si="38"/>
        <v/>
      </c>
      <c r="H44" s="110" t="str">
        <f t="shared" si="39"/>
        <v/>
      </c>
      <c r="I44" s="110" t="str">
        <f t="shared" si="40"/>
        <v/>
      </c>
      <c r="J44" s="110" t="str">
        <f t="shared" si="41"/>
        <v/>
      </c>
      <c r="K44" s="110" t="str">
        <f t="shared" si="42"/>
        <v/>
      </c>
      <c r="L44" s="110" t="str">
        <f t="shared" si="43"/>
        <v/>
      </c>
      <c r="M44" s="110" t="str">
        <f t="shared" si="44"/>
        <v/>
      </c>
      <c r="N44" s="110" t="str">
        <f t="shared" si="45"/>
        <v/>
      </c>
      <c r="O44" s="110" t="str">
        <f t="shared" si="46"/>
        <v/>
      </c>
      <c r="P44" s="209"/>
      <c r="Q44" s="210"/>
      <c r="R44" s="111" t="s">
        <v>12</v>
      </c>
      <c r="S44" s="120" t="s">
        <v>908</v>
      </c>
      <c r="T44" s="136" t="s">
        <v>1487</v>
      </c>
      <c r="U44" s="148" t="s">
        <v>1239</v>
      </c>
      <c r="V44" s="113" t="s">
        <v>1239</v>
      </c>
      <c r="W44" s="113" t="s">
        <v>1239</v>
      </c>
      <c r="X44" s="113" t="s">
        <v>1239</v>
      </c>
      <c r="Y44" s="120" t="str">
        <f t="shared" si="37"/>
        <v>x</v>
      </c>
      <c r="Z44" s="118" t="s">
        <v>1182</v>
      </c>
      <c r="AA44" s="114"/>
      <c r="AB44" s="114"/>
      <c r="AC44" s="154"/>
      <c r="AD44" s="148" t="str">
        <f t="shared" si="47"/>
        <v/>
      </c>
      <c r="AE44" s="113" t="str">
        <f t="shared" si="48"/>
        <v>x</v>
      </c>
      <c r="AF44" s="120" t="str">
        <f t="shared" si="49"/>
        <v/>
      </c>
      <c r="AG44" s="148" t="str">
        <f t="shared" si="50"/>
        <v/>
      </c>
      <c r="AH44" s="113" t="str">
        <f t="shared" si="51"/>
        <v>x</v>
      </c>
      <c r="AI44" s="113" t="str">
        <f t="shared" si="52"/>
        <v/>
      </c>
      <c r="AJ44" s="113" t="str">
        <f t="shared" si="53"/>
        <v/>
      </c>
      <c r="AK44" s="174" t="str">
        <f t="shared" si="54"/>
        <v/>
      </c>
      <c r="AL44" s="120" t="str">
        <f t="shared" si="55"/>
        <v/>
      </c>
      <c r="AM44" s="145" t="str">
        <f t="shared" si="56"/>
        <v>x</v>
      </c>
      <c r="AN44" s="148" t="str">
        <f t="shared" si="57"/>
        <v/>
      </c>
      <c r="AO44" s="110" t="str">
        <f t="shared" si="58"/>
        <v>x</v>
      </c>
      <c r="AP44" s="110" t="str">
        <f t="shared" si="59"/>
        <v/>
      </c>
      <c r="AQ44" s="149" t="str">
        <f t="shared" si="60"/>
        <v/>
      </c>
      <c r="AR44" s="118" t="str">
        <f t="shared" si="61"/>
        <v/>
      </c>
      <c r="AS44" s="154"/>
      <c r="AT44" s="118" t="str">
        <f t="shared" si="62"/>
        <v/>
      </c>
      <c r="AU44" s="154"/>
      <c r="AV44" s="118" t="str">
        <f t="shared" si="63"/>
        <v/>
      </c>
      <c r="AW44" s="154"/>
      <c r="AX44" s="118" t="str">
        <f t="shared" si="64"/>
        <v>x</v>
      </c>
      <c r="AY44" s="154" t="s">
        <v>1232</v>
      </c>
      <c r="AZ44" s="202" t="str">
        <f t="shared" si="65"/>
        <v/>
      </c>
      <c r="BA44" s="200" t="str">
        <f t="shared" si="66"/>
        <v/>
      </c>
      <c r="BB44" s="108" t="str">
        <f t="shared" si="67"/>
        <v/>
      </c>
      <c r="BC44" s="108" t="str">
        <f t="shared" si="68"/>
        <v/>
      </c>
      <c r="BD44" s="108" t="str">
        <f t="shared" si="69"/>
        <v/>
      </c>
      <c r="BE44" s="154" t="str">
        <f t="shared" si="70"/>
        <v/>
      </c>
      <c r="BF44" s="3"/>
      <c r="BG44" s="3"/>
      <c r="BH44" s="3"/>
      <c r="BI44" s="3"/>
      <c r="BJ44" s="3"/>
      <c r="BK44" s="3"/>
      <c r="BL44" s="3"/>
    </row>
    <row r="45" spans="1:64" ht="133" x14ac:dyDescent="0.3">
      <c r="A45" s="118">
        <v>40</v>
      </c>
      <c r="B45" s="109" t="s">
        <v>911</v>
      </c>
      <c r="C45" s="110" t="str">
        <f t="shared" si="33"/>
        <v>x</v>
      </c>
      <c r="D45" s="110" t="str">
        <f t="shared" si="34"/>
        <v>x</v>
      </c>
      <c r="E45" s="110" t="str">
        <f t="shared" si="35"/>
        <v>x</v>
      </c>
      <c r="F45" s="110" t="str">
        <f t="shared" si="36"/>
        <v>x</v>
      </c>
      <c r="G45" s="110" t="str">
        <f t="shared" si="38"/>
        <v/>
      </c>
      <c r="H45" s="110" t="str">
        <f t="shared" si="39"/>
        <v/>
      </c>
      <c r="I45" s="110" t="str">
        <f t="shared" si="40"/>
        <v/>
      </c>
      <c r="J45" s="110" t="str">
        <f t="shared" si="41"/>
        <v/>
      </c>
      <c r="K45" s="110" t="str">
        <f t="shared" si="42"/>
        <v/>
      </c>
      <c r="L45" s="110" t="str">
        <f t="shared" si="43"/>
        <v/>
      </c>
      <c r="M45" s="110" t="str">
        <f t="shared" si="44"/>
        <v/>
      </c>
      <c r="N45" s="110" t="str">
        <f t="shared" si="45"/>
        <v/>
      </c>
      <c r="O45" s="110" t="str">
        <f t="shared" si="46"/>
        <v/>
      </c>
      <c r="P45" s="209"/>
      <c r="Q45" s="210"/>
      <c r="R45" s="111" t="s">
        <v>22</v>
      </c>
      <c r="S45" s="120" t="s">
        <v>912</v>
      </c>
      <c r="T45" s="136" t="s">
        <v>1488</v>
      </c>
      <c r="U45" s="148" t="s">
        <v>1239</v>
      </c>
      <c r="V45" s="113" t="s">
        <v>1239</v>
      </c>
      <c r="W45" s="113" t="s">
        <v>1239</v>
      </c>
      <c r="X45" s="113" t="s">
        <v>1239</v>
      </c>
      <c r="Y45" s="120" t="str">
        <f t="shared" si="37"/>
        <v>x</v>
      </c>
      <c r="Z45" s="118" t="s">
        <v>1182</v>
      </c>
      <c r="AA45" s="114"/>
      <c r="AB45" s="114"/>
      <c r="AC45" s="154"/>
      <c r="AD45" s="148" t="str">
        <f t="shared" si="47"/>
        <v/>
      </c>
      <c r="AE45" s="113" t="str">
        <f t="shared" si="48"/>
        <v>x</v>
      </c>
      <c r="AF45" s="120" t="str">
        <f t="shared" si="49"/>
        <v/>
      </c>
      <c r="AG45" s="148" t="str">
        <f t="shared" si="50"/>
        <v/>
      </c>
      <c r="AH45" s="113" t="str">
        <f t="shared" si="51"/>
        <v>x</v>
      </c>
      <c r="AI45" s="113" t="str">
        <f t="shared" si="52"/>
        <v/>
      </c>
      <c r="AJ45" s="113" t="str">
        <f t="shared" si="53"/>
        <v/>
      </c>
      <c r="AK45" s="174" t="str">
        <f t="shared" si="54"/>
        <v/>
      </c>
      <c r="AL45" s="120" t="str">
        <f t="shared" si="55"/>
        <v/>
      </c>
      <c r="AM45" s="145" t="str">
        <f t="shared" si="56"/>
        <v>x</v>
      </c>
      <c r="AN45" s="148" t="str">
        <f t="shared" si="57"/>
        <v/>
      </c>
      <c r="AO45" s="110" t="str">
        <f t="shared" si="58"/>
        <v>x</v>
      </c>
      <c r="AP45" s="110" t="str">
        <f t="shared" si="59"/>
        <v/>
      </c>
      <c r="AQ45" s="149" t="str">
        <f t="shared" si="60"/>
        <v/>
      </c>
      <c r="AR45" s="118" t="str">
        <f t="shared" si="61"/>
        <v/>
      </c>
      <c r="AS45" s="154"/>
      <c r="AT45" s="118" t="str">
        <f t="shared" si="62"/>
        <v>x</v>
      </c>
      <c r="AU45" s="154" t="s">
        <v>1232</v>
      </c>
      <c r="AV45" s="118" t="str">
        <f t="shared" si="63"/>
        <v/>
      </c>
      <c r="AW45" s="154"/>
      <c r="AX45" s="118" t="str">
        <f t="shared" si="64"/>
        <v/>
      </c>
      <c r="AY45" s="154"/>
      <c r="AZ45" s="202" t="str">
        <f t="shared" si="65"/>
        <v/>
      </c>
      <c r="BA45" s="200" t="str">
        <f t="shared" si="66"/>
        <v/>
      </c>
      <c r="BB45" s="108" t="str">
        <f t="shared" si="67"/>
        <v/>
      </c>
      <c r="BC45" s="108" t="str">
        <f t="shared" si="68"/>
        <v/>
      </c>
      <c r="BD45" s="108" t="str">
        <f t="shared" si="69"/>
        <v/>
      </c>
      <c r="BE45" s="154" t="str">
        <f t="shared" si="70"/>
        <v/>
      </c>
      <c r="BF45" s="3"/>
      <c r="BG45" s="3"/>
      <c r="BH45" s="3"/>
      <c r="BI45" s="3"/>
      <c r="BJ45" s="3"/>
      <c r="BK45" s="3"/>
      <c r="BL45" s="3"/>
    </row>
    <row r="46" spans="1:64" ht="28" x14ac:dyDescent="0.3">
      <c r="A46" s="118">
        <v>41</v>
      </c>
      <c r="B46" s="112" t="s">
        <v>956</v>
      </c>
      <c r="C46" s="110" t="str">
        <f t="shared" si="33"/>
        <v/>
      </c>
      <c r="D46" s="110" t="str">
        <f t="shared" si="34"/>
        <v/>
      </c>
      <c r="E46" s="110" t="str">
        <f t="shared" si="35"/>
        <v/>
      </c>
      <c r="F46" s="110" t="str">
        <f t="shared" si="36"/>
        <v/>
      </c>
      <c r="G46" s="110" t="str">
        <f t="shared" si="38"/>
        <v/>
      </c>
      <c r="H46" s="110" t="str">
        <f t="shared" si="39"/>
        <v/>
      </c>
      <c r="I46" s="110" t="str">
        <f t="shared" si="40"/>
        <v/>
      </c>
      <c r="J46" s="110" t="str">
        <f t="shared" si="41"/>
        <v/>
      </c>
      <c r="K46" s="110" t="str">
        <f t="shared" si="42"/>
        <v>x</v>
      </c>
      <c r="L46" s="110" t="str">
        <f t="shared" si="43"/>
        <v>x</v>
      </c>
      <c r="M46" s="110" t="str">
        <f t="shared" si="44"/>
        <v>x</v>
      </c>
      <c r="N46" s="110" t="str">
        <f t="shared" si="45"/>
        <v>x</v>
      </c>
      <c r="O46" s="110" t="str">
        <f t="shared" si="46"/>
        <v/>
      </c>
      <c r="P46" s="209"/>
      <c r="Q46" s="210"/>
      <c r="R46" s="111" t="s">
        <v>204</v>
      </c>
      <c r="S46" s="120" t="s">
        <v>968</v>
      </c>
      <c r="T46" s="137"/>
      <c r="U46" s="148" t="s">
        <v>1239</v>
      </c>
      <c r="V46" s="113" t="s">
        <v>1239</v>
      </c>
      <c r="W46" s="113" t="s">
        <v>1239</v>
      </c>
      <c r="X46" s="113" t="s">
        <v>1239</v>
      </c>
      <c r="Y46" s="120" t="str">
        <f t="shared" si="37"/>
        <v/>
      </c>
      <c r="Z46" s="118"/>
      <c r="AA46" s="114"/>
      <c r="AB46" s="169" t="s">
        <v>1179</v>
      </c>
      <c r="AC46" s="154"/>
      <c r="AD46" s="148" t="str">
        <f t="shared" si="47"/>
        <v/>
      </c>
      <c r="AE46" s="113" t="str">
        <f t="shared" si="48"/>
        <v/>
      </c>
      <c r="AF46" s="120" t="str">
        <f t="shared" si="49"/>
        <v/>
      </c>
      <c r="AG46" s="148" t="str">
        <f t="shared" si="50"/>
        <v/>
      </c>
      <c r="AH46" s="113" t="str">
        <f t="shared" si="51"/>
        <v/>
      </c>
      <c r="AI46" s="113" t="str">
        <f t="shared" si="52"/>
        <v/>
      </c>
      <c r="AJ46" s="113" t="str">
        <f t="shared" si="53"/>
        <v/>
      </c>
      <c r="AK46" s="174" t="str">
        <f t="shared" si="54"/>
        <v/>
      </c>
      <c r="AL46" s="120" t="str">
        <f t="shared" si="55"/>
        <v/>
      </c>
      <c r="AM46" s="145" t="str">
        <f t="shared" si="56"/>
        <v/>
      </c>
      <c r="AN46" s="148" t="str">
        <f t="shared" si="57"/>
        <v/>
      </c>
      <c r="AO46" s="110" t="str">
        <f t="shared" si="58"/>
        <v/>
      </c>
      <c r="AP46" s="110" t="str">
        <f t="shared" si="59"/>
        <v/>
      </c>
      <c r="AQ46" s="149" t="str">
        <f t="shared" si="60"/>
        <v/>
      </c>
      <c r="AR46" s="118" t="str">
        <f t="shared" si="61"/>
        <v/>
      </c>
      <c r="AS46" s="154"/>
      <c r="AT46" s="118" t="str">
        <f t="shared" si="62"/>
        <v/>
      </c>
      <c r="AU46" s="154"/>
      <c r="AV46" s="118" t="str">
        <f t="shared" si="63"/>
        <v/>
      </c>
      <c r="AW46" s="154"/>
      <c r="AX46" s="118" t="str">
        <f t="shared" si="64"/>
        <v/>
      </c>
      <c r="AY46" s="154"/>
      <c r="AZ46" s="202" t="str">
        <f t="shared" si="65"/>
        <v/>
      </c>
      <c r="BA46" s="200" t="str">
        <f t="shared" si="66"/>
        <v/>
      </c>
      <c r="BB46" s="108" t="str">
        <f t="shared" si="67"/>
        <v/>
      </c>
      <c r="BC46" s="108" t="str">
        <f t="shared" si="68"/>
        <v/>
      </c>
      <c r="BD46" s="108" t="str">
        <f t="shared" si="69"/>
        <v/>
      </c>
      <c r="BE46" s="154" t="str">
        <f t="shared" si="70"/>
        <v/>
      </c>
      <c r="BF46" s="3"/>
      <c r="BG46" s="3"/>
      <c r="BH46" s="3"/>
      <c r="BI46" s="3"/>
      <c r="BJ46" s="3"/>
      <c r="BK46" s="3"/>
      <c r="BL46" s="3"/>
    </row>
    <row r="47" spans="1:64" ht="28" x14ac:dyDescent="0.3">
      <c r="A47" s="118">
        <v>42</v>
      </c>
      <c r="B47" s="109" t="s">
        <v>1094</v>
      </c>
      <c r="C47" s="110" t="str">
        <f t="shared" si="33"/>
        <v>x</v>
      </c>
      <c r="D47" s="110" t="str">
        <f t="shared" si="34"/>
        <v>x</v>
      </c>
      <c r="E47" s="110" t="str">
        <f t="shared" si="35"/>
        <v>x</v>
      </c>
      <c r="F47" s="110" t="str">
        <f t="shared" si="36"/>
        <v>x</v>
      </c>
      <c r="G47" s="110" t="str">
        <f t="shared" si="38"/>
        <v/>
      </c>
      <c r="H47" s="110" t="str">
        <f t="shared" si="39"/>
        <v/>
      </c>
      <c r="I47" s="110" t="str">
        <f t="shared" si="40"/>
        <v/>
      </c>
      <c r="J47" s="110" t="str">
        <f t="shared" si="41"/>
        <v/>
      </c>
      <c r="K47" s="110" t="str">
        <f t="shared" si="42"/>
        <v/>
      </c>
      <c r="L47" s="110" t="str">
        <f t="shared" si="43"/>
        <v/>
      </c>
      <c r="M47" s="110" t="str">
        <f t="shared" si="44"/>
        <v/>
      </c>
      <c r="N47" s="110" t="str">
        <f t="shared" si="45"/>
        <v/>
      </c>
      <c r="O47" s="110" t="str">
        <f t="shared" si="46"/>
        <v/>
      </c>
      <c r="P47" s="209"/>
      <c r="Q47" s="210"/>
      <c r="R47" s="111" t="s">
        <v>635</v>
      </c>
      <c r="S47" s="120" t="s">
        <v>932</v>
      </c>
      <c r="T47" s="137"/>
      <c r="U47" s="148" t="s">
        <v>1239</v>
      </c>
      <c r="V47" s="113" t="s">
        <v>1239</v>
      </c>
      <c r="W47" s="113" t="s">
        <v>1239</v>
      </c>
      <c r="X47" s="114"/>
      <c r="Y47" s="120" t="str">
        <f t="shared" si="37"/>
        <v/>
      </c>
      <c r="Z47" s="118" t="s">
        <v>1179</v>
      </c>
      <c r="AA47" s="114"/>
      <c r="AB47" s="114"/>
      <c r="AC47" s="154"/>
      <c r="AD47" s="148" t="str">
        <f t="shared" si="47"/>
        <v/>
      </c>
      <c r="AE47" s="113" t="str">
        <f t="shared" si="48"/>
        <v/>
      </c>
      <c r="AF47" s="120" t="str">
        <f t="shared" si="49"/>
        <v/>
      </c>
      <c r="AG47" s="148" t="str">
        <f t="shared" si="50"/>
        <v/>
      </c>
      <c r="AH47" s="113" t="str">
        <f t="shared" si="51"/>
        <v/>
      </c>
      <c r="AI47" s="113" t="str">
        <f t="shared" si="52"/>
        <v/>
      </c>
      <c r="AJ47" s="113" t="str">
        <f t="shared" si="53"/>
        <v/>
      </c>
      <c r="AK47" s="174" t="str">
        <f t="shared" si="54"/>
        <v/>
      </c>
      <c r="AL47" s="120" t="str">
        <f t="shared" si="55"/>
        <v/>
      </c>
      <c r="AM47" s="145" t="str">
        <f t="shared" si="56"/>
        <v/>
      </c>
      <c r="AN47" s="148" t="str">
        <f t="shared" si="57"/>
        <v/>
      </c>
      <c r="AO47" s="110" t="str">
        <f t="shared" si="58"/>
        <v/>
      </c>
      <c r="AP47" s="110" t="str">
        <f t="shared" si="59"/>
        <v/>
      </c>
      <c r="AQ47" s="149" t="str">
        <f t="shared" si="60"/>
        <v/>
      </c>
      <c r="AR47" s="118" t="str">
        <f t="shared" si="61"/>
        <v/>
      </c>
      <c r="AS47" s="154"/>
      <c r="AT47" s="118" t="str">
        <f t="shared" si="62"/>
        <v/>
      </c>
      <c r="AU47" s="154"/>
      <c r="AV47" s="118" t="str">
        <f t="shared" si="63"/>
        <v/>
      </c>
      <c r="AW47" s="154"/>
      <c r="AX47" s="118" t="str">
        <f t="shared" si="64"/>
        <v/>
      </c>
      <c r="AY47" s="154"/>
      <c r="AZ47" s="202" t="str">
        <f t="shared" si="65"/>
        <v/>
      </c>
      <c r="BA47" s="200" t="str">
        <f t="shared" si="66"/>
        <v/>
      </c>
      <c r="BB47" s="108" t="str">
        <f t="shared" si="67"/>
        <v/>
      </c>
      <c r="BC47" s="108" t="str">
        <f t="shared" si="68"/>
        <v/>
      </c>
      <c r="BD47" s="108" t="str">
        <f t="shared" si="69"/>
        <v/>
      </c>
      <c r="BE47" s="154" t="str">
        <f t="shared" si="70"/>
        <v/>
      </c>
      <c r="BF47" s="3"/>
      <c r="BG47" s="3"/>
      <c r="BH47" s="3"/>
      <c r="BI47" s="3"/>
      <c r="BJ47" s="3"/>
      <c r="BK47" s="3"/>
      <c r="BL47" s="3"/>
    </row>
    <row r="48" spans="1:64" ht="60.5" x14ac:dyDescent="0.3">
      <c r="A48" s="118">
        <v>43</v>
      </c>
      <c r="B48" s="109" t="s">
        <v>1098</v>
      </c>
      <c r="C48" s="110" t="str">
        <f t="shared" si="33"/>
        <v>x</v>
      </c>
      <c r="D48" s="110" t="str">
        <f t="shared" si="34"/>
        <v>x</v>
      </c>
      <c r="E48" s="110" t="str">
        <f t="shared" si="35"/>
        <v>x</v>
      </c>
      <c r="F48" s="110" t="str">
        <f t="shared" si="36"/>
        <v>x</v>
      </c>
      <c r="G48" s="110" t="str">
        <f t="shared" si="38"/>
        <v/>
      </c>
      <c r="H48" s="110" t="str">
        <f t="shared" si="39"/>
        <v/>
      </c>
      <c r="I48" s="110" t="str">
        <f t="shared" si="40"/>
        <v/>
      </c>
      <c r="J48" s="110" t="str">
        <f t="shared" si="41"/>
        <v/>
      </c>
      <c r="K48" s="110" t="str">
        <f t="shared" si="42"/>
        <v/>
      </c>
      <c r="L48" s="110" t="str">
        <f t="shared" si="43"/>
        <v/>
      </c>
      <c r="M48" s="110" t="str">
        <f t="shared" si="44"/>
        <v/>
      </c>
      <c r="N48" s="110" t="str">
        <f t="shared" si="45"/>
        <v/>
      </c>
      <c r="O48" s="110" t="str">
        <f t="shared" si="46"/>
        <v/>
      </c>
      <c r="P48" s="209"/>
      <c r="Q48" s="210"/>
      <c r="R48" s="111" t="s">
        <v>648</v>
      </c>
      <c r="S48" s="120" t="s">
        <v>912</v>
      </c>
      <c r="T48" s="136" t="s">
        <v>1529</v>
      </c>
      <c r="U48" s="148" t="s">
        <v>1239</v>
      </c>
      <c r="V48" s="113" t="s">
        <v>1239</v>
      </c>
      <c r="W48" s="113" t="s">
        <v>1239</v>
      </c>
      <c r="X48" s="113" t="s">
        <v>1239</v>
      </c>
      <c r="Y48" s="120" t="str">
        <f t="shared" si="37"/>
        <v>x</v>
      </c>
      <c r="Z48" s="118" t="s">
        <v>1182</v>
      </c>
      <c r="AA48" s="114"/>
      <c r="AB48" s="114"/>
      <c r="AC48" s="154"/>
      <c r="AD48" s="148" t="str">
        <f t="shared" si="47"/>
        <v/>
      </c>
      <c r="AE48" s="113" t="str">
        <f t="shared" si="48"/>
        <v>x</v>
      </c>
      <c r="AF48" s="120" t="str">
        <f t="shared" si="49"/>
        <v/>
      </c>
      <c r="AG48" s="148" t="str">
        <f t="shared" si="50"/>
        <v/>
      </c>
      <c r="AH48" s="113" t="str">
        <f t="shared" si="51"/>
        <v>x</v>
      </c>
      <c r="AI48" s="113" t="str">
        <f t="shared" si="52"/>
        <v/>
      </c>
      <c r="AJ48" s="113" t="str">
        <f t="shared" si="53"/>
        <v/>
      </c>
      <c r="AK48" s="174" t="str">
        <f t="shared" si="54"/>
        <v/>
      </c>
      <c r="AL48" s="120" t="str">
        <f t="shared" si="55"/>
        <v/>
      </c>
      <c r="AM48" s="145" t="str">
        <f t="shared" si="56"/>
        <v>x</v>
      </c>
      <c r="AN48" s="148" t="str">
        <f t="shared" si="57"/>
        <v/>
      </c>
      <c r="AO48" s="110" t="str">
        <f t="shared" si="58"/>
        <v>x</v>
      </c>
      <c r="AP48" s="110" t="str">
        <f t="shared" si="59"/>
        <v/>
      </c>
      <c r="AQ48" s="149" t="str">
        <f t="shared" si="60"/>
        <v/>
      </c>
      <c r="AR48" s="118" t="str">
        <f t="shared" si="61"/>
        <v/>
      </c>
      <c r="AS48" s="154"/>
      <c r="AT48" s="118" t="str">
        <f t="shared" si="62"/>
        <v/>
      </c>
      <c r="AU48" s="154"/>
      <c r="AV48" s="118" t="str">
        <f t="shared" si="63"/>
        <v/>
      </c>
      <c r="AW48" s="154"/>
      <c r="AX48" s="118" t="str">
        <f t="shared" si="64"/>
        <v/>
      </c>
      <c r="AY48" s="154"/>
      <c r="AZ48" s="202" t="str">
        <f t="shared" si="65"/>
        <v/>
      </c>
      <c r="BA48" s="200" t="str">
        <f t="shared" si="66"/>
        <v/>
      </c>
      <c r="BB48" s="108" t="str">
        <f t="shared" si="67"/>
        <v/>
      </c>
      <c r="BC48" s="108" t="str">
        <f t="shared" si="68"/>
        <v/>
      </c>
      <c r="BD48" s="108" t="str">
        <f t="shared" si="69"/>
        <v/>
      </c>
      <c r="BE48" s="154" t="str">
        <f t="shared" si="70"/>
        <v/>
      </c>
      <c r="BF48" s="3"/>
      <c r="BG48" s="3"/>
      <c r="BH48" s="3"/>
      <c r="BI48" s="3"/>
      <c r="BJ48" s="3"/>
      <c r="BK48" s="3"/>
      <c r="BL48" s="3"/>
    </row>
    <row r="49" spans="1:64" ht="56" x14ac:dyDescent="0.3">
      <c r="A49" s="118">
        <v>44</v>
      </c>
      <c r="B49" s="109" t="s">
        <v>1077</v>
      </c>
      <c r="C49" s="110" t="str">
        <f t="shared" si="33"/>
        <v>x</v>
      </c>
      <c r="D49" s="110" t="str">
        <f t="shared" si="34"/>
        <v>x</v>
      </c>
      <c r="E49" s="110" t="str">
        <f t="shared" si="35"/>
        <v>x</v>
      </c>
      <c r="F49" s="110" t="str">
        <f t="shared" si="36"/>
        <v>x</v>
      </c>
      <c r="G49" s="110" t="str">
        <f t="shared" si="38"/>
        <v/>
      </c>
      <c r="H49" s="110" t="str">
        <f t="shared" si="39"/>
        <v/>
      </c>
      <c r="I49" s="110" t="str">
        <f t="shared" si="40"/>
        <v/>
      </c>
      <c r="J49" s="110" t="str">
        <f t="shared" si="41"/>
        <v/>
      </c>
      <c r="K49" s="110" t="str">
        <f t="shared" si="42"/>
        <v/>
      </c>
      <c r="L49" s="110" t="str">
        <f t="shared" si="43"/>
        <v/>
      </c>
      <c r="M49" s="110" t="str">
        <f t="shared" si="44"/>
        <v/>
      </c>
      <c r="N49" s="110" t="str">
        <f t="shared" si="45"/>
        <v/>
      </c>
      <c r="O49" s="110" t="str">
        <f t="shared" si="46"/>
        <v/>
      </c>
      <c r="P49" s="110" t="s">
        <v>1576</v>
      </c>
      <c r="Q49" s="108">
        <v>1</v>
      </c>
      <c r="R49" s="111" t="s">
        <v>530</v>
      </c>
      <c r="S49" s="120" t="s">
        <v>1035</v>
      </c>
      <c r="T49" s="137"/>
      <c r="U49" s="148" t="s">
        <v>1239</v>
      </c>
      <c r="V49" s="113" t="s">
        <v>1239</v>
      </c>
      <c r="W49" s="113" t="s">
        <v>1239</v>
      </c>
      <c r="X49" s="113" t="s">
        <v>1239</v>
      </c>
      <c r="Y49" s="120" t="str">
        <f t="shared" si="37"/>
        <v/>
      </c>
      <c r="Z49" s="118" t="s">
        <v>1179</v>
      </c>
      <c r="AA49" s="114"/>
      <c r="AB49" s="114"/>
      <c r="AC49" s="154"/>
      <c r="AD49" s="148" t="str">
        <f t="shared" si="47"/>
        <v/>
      </c>
      <c r="AE49" s="113" t="str">
        <f t="shared" si="48"/>
        <v/>
      </c>
      <c r="AF49" s="120" t="str">
        <f t="shared" si="49"/>
        <v/>
      </c>
      <c r="AG49" s="148" t="str">
        <f t="shared" si="50"/>
        <v/>
      </c>
      <c r="AH49" s="113" t="str">
        <f t="shared" si="51"/>
        <v/>
      </c>
      <c r="AI49" s="113" t="str">
        <f t="shared" si="52"/>
        <v/>
      </c>
      <c r="AJ49" s="113" t="str">
        <f t="shared" si="53"/>
        <v/>
      </c>
      <c r="AK49" s="174" t="str">
        <f t="shared" si="54"/>
        <v/>
      </c>
      <c r="AL49" s="120" t="str">
        <f t="shared" si="55"/>
        <v/>
      </c>
      <c r="AM49" s="145" t="str">
        <f t="shared" si="56"/>
        <v/>
      </c>
      <c r="AN49" s="148" t="str">
        <f t="shared" si="57"/>
        <v/>
      </c>
      <c r="AO49" s="110" t="str">
        <f t="shared" si="58"/>
        <v/>
      </c>
      <c r="AP49" s="110" t="str">
        <f t="shared" si="59"/>
        <v/>
      </c>
      <c r="AQ49" s="149" t="str">
        <f t="shared" si="60"/>
        <v/>
      </c>
      <c r="AR49" s="118" t="str">
        <f t="shared" si="61"/>
        <v/>
      </c>
      <c r="AS49" s="154"/>
      <c r="AT49" s="118" t="str">
        <f t="shared" si="62"/>
        <v/>
      </c>
      <c r="AU49" s="154"/>
      <c r="AV49" s="118" t="str">
        <f t="shared" si="63"/>
        <v/>
      </c>
      <c r="AW49" s="154"/>
      <c r="AX49" s="118" t="str">
        <f t="shared" si="64"/>
        <v/>
      </c>
      <c r="AY49" s="154"/>
      <c r="AZ49" s="202" t="str">
        <f t="shared" si="65"/>
        <v/>
      </c>
      <c r="BA49" s="200" t="str">
        <f t="shared" si="66"/>
        <v/>
      </c>
      <c r="BB49" s="108" t="str">
        <f t="shared" si="67"/>
        <v/>
      </c>
      <c r="BC49" s="108" t="str">
        <f t="shared" si="68"/>
        <v/>
      </c>
      <c r="BD49" s="108" t="str">
        <f t="shared" si="69"/>
        <v/>
      </c>
      <c r="BE49" s="154" t="str">
        <f t="shared" si="70"/>
        <v/>
      </c>
      <c r="BF49" s="3"/>
      <c r="BG49" s="3"/>
      <c r="BH49" s="3"/>
      <c r="BI49" s="3"/>
      <c r="BJ49" s="3"/>
      <c r="BK49" s="3"/>
      <c r="BL49" s="3"/>
    </row>
    <row r="50" spans="1:64" ht="56" x14ac:dyDescent="0.3">
      <c r="A50" s="118">
        <v>45</v>
      </c>
      <c r="B50" s="109" t="s">
        <v>948</v>
      </c>
      <c r="C50" s="110" t="str">
        <f t="shared" si="33"/>
        <v>x</v>
      </c>
      <c r="D50" s="110" t="str">
        <f t="shared" si="34"/>
        <v>x</v>
      </c>
      <c r="E50" s="110" t="str">
        <f t="shared" si="35"/>
        <v>x</v>
      </c>
      <c r="F50" s="110" t="str">
        <f t="shared" si="36"/>
        <v>x</v>
      </c>
      <c r="G50" s="110" t="str">
        <f t="shared" si="38"/>
        <v/>
      </c>
      <c r="H50" s="110" t="str">
        <f t="shared" si="39"/>
        <v/>
      </c>
      <c r="I50" s="110" t="str">
        <f t="shared" si="40"/>
        <v/>
      </c>
      <c r="J50" s="110" t="str">
        <f t="shared" si="41"/>
        <v/>
      </c>
      <c r="K50" s="110" t="str">
        <f t="shared" si="42"/>
        <v/>
      </c>
      <c r="L50" s="110" t="str">
        <f t="shared" si="43"/>
        <v/>
      </c>
      <c r="M50" s="110" t="str">
        <f t="shared" si="44"/>
        <v/>
      </c>
      <c r="N50" s="110" t="str">
        <f t="shared" si="45"/>
        <v/>
      </c>
      <c r="O50" s="110" t="str">
        <f t="shared" si="46"/>
        <v/>
      </c>
      <c r="P50" s="110" t="s">
        <v>1577</v>
      </c>
      <c r="Q50" s="108">
        <v>1</v>
      </c>
      <c r="R50" s="111" t="s">
        <v>174</v>
      </c>
      <c r="S50" s="120" t="s">
        <v>953</v>
      </c>
      <c r="T50" s="137"/>
      <c r="U50" s="148" t="s">
        <v>1239</v>
      </c>
      <c r="V50" s="113" t="s">
        <v>1239</v>
      </c>
      <c r="W50" s="113" t="s">
        <v>1239</v>
      </c>
      <c r="X50" s="113" t="s">
        <v>1239</v>
      </c>
      <c r="Y50" s="120" t="str">
        <f t="shared" si="37"/>
        <v/>
      </c>
      <c r="Z50" s="118" t="s">
        <v>1179</v>
      </c>
      <c r="AA50" s="114"/>
      <c r="AB50" s="114"/>
      <c r="AC50" s="154"/>
      <c r="AD50" s="148" t="str">
        <f t="shared" si="47"/>
        <v/>
      </c>
      <c r="AE50" s="113" t="str">
        <f t="shared" si="48"/>
        <v/>
      </c>
      <c r="AF50" s="120" t="str">
        <f t="shared" si="49"/>
        <v/>
      </c>
      <c r="AG50" s="148" t="str">
        <f t="shared" si="50"/>
        <v/>
      </c>
      <c r="AH50" s="113" t="str">
        <f t="shared" si="51"/>
        <v/>
      </c>
      <c r="AI50" s="113" t="str">
        <f t="shared" si="52"/>
        <v/>
      </c>
      <c r="AJ50" s="113" t="str">
        <f t="shared" si="53"/>
        <v/>
      </c>
      <c r="AK50" s="174" t="str">
        <f t="shared" si="54"/>
        <v/>
      </c>
      <c r="AL50" s="120" t="str">
        <f t="shared" si="55"/>
        <v/>
      </c>
      <c r="AM50" s="145" t="str">
        <f t="shared" si="56"/>
        <v/>
      </c>
      <c r="AN50" s="148" t="str">
        <f t="shared" si="57"/>
        <v/>
      </c>
      <c r="AO50" s="110" t="str">
        <f t="shared" si="58"/>
        <v/>
      </c>
      <c r="AP50" s="110" t="str">
        <f t="shared" si="59"/>
        <v/>
      </c>
      <c r="AQ50" s="149" t="str">
        <f t="shared" si="60"/>
        <v/>
      </c>
      <c r="AR50" s="118" t="str">
        <f t="shared" si="61"/>
        <v/>
      </c>
      <c r="AS50" s="154"/>
      <c r="AT50" s="118" t="str">
        <f t="shared" si="62"/>
        <v/>
      </c>
      <c r="AU50" s="154"/>
      <c r="AV50" s="118" t="str">
        <f t="shared" si="63"/>
        <v/>
      </c>
      <c r="AW50" s="154"/>
      <c r="AX50" s="118" t="str">
        <f t="shared" si="64"/>
        <v/>
      </c>
      <c r="AY50" s="154"/>
      <c r="AZ50" s="202" t="str">
        <f t="shared" si="65"/>
        <v/>
      </c>
      <c r="BA50" s="200" t="str">
        <f t="shared" si="66"/>
        <v/>
      </c>
      <c r="BB50" s="108" t="str">
        <f t="shared" si="67"/>
        <v/>
      </c>
      <c r="BC50" s="108" t="str">
        <f t="shared" si="68"/>
        <v/>
      </c>
      <c r="BD50" s="108" t="str">
        <f t="shared" si="69"/>
        <v/>
      </c>
      <c r="BE50" s="154" t="str">
        <f t="shared" si="70"/>
        <v/>
      </c>
      <c r="BF50" s="3"/>
      <c r="BG50" s="3"/>
      <c r="BH50" s="3"/>
      <c r="BI50" s="3"/>
      <c r="BJ50" s="3"/>
      <c r="BK50" s="3"/>
      <c r="BL50" s="3"/>
    </row>
    <row r="51" spans="1:64" ht="118.5" x14ac:dyDescent="0.3">
      <c r="A51" s="118">
        <v>46</v>
      </c>
      <c r="B51" s="109" t="s">
        <v>978</v>
      </c>
      <c r="C51" s="110" t="str">
        <f t="shared" si="33"/>
        <v>x</v>
      </c>
      <c r="D51" s="110" t="str">
        <f t="shared" si="34"/>
        <v>x</v>
      </c>
      <c r="E51" s="110" t="str">
        <f t="shared" si="35"/>
        <v>x</v>
      </c>
      <c r="F51" s="110" t="str">
        <f t="shared" si="36"/>
        <v>x</v>
      </c>
      <c r="G51" s="110" t="str">
        <f t="shared" si="38"/>
        <v/>
      </c>
      <c r="H51" s="110" t="str">
        <f t="shared" si="39"/>
        <v/>
      </c>
      <c r="I51" s="110" t="str">
        <f t="shared" si="40"/>
        <v/>
      </c>
      <c r="J51" s="110" t="str">
        <f t="shared" si="41"/>
        <v/>
      </c>
      <c r="K51" s="110" t="str">
        <f t="shared" si="42"/>
        <v/>
      </c>
      <c r="L51" s="110" t="str">
        <f t="shared" si="43"/>
        <v/>
      </c>
      <c r="M51" s="110" t="str">
        <f t="shared" si="44"/>
        <v/>
      </c>
      <c r="N51" s="110" t="str">
        <f t="shared" si="45"/>
        <v/>
      </c>
      <c r="O51" s="110" t="str">
        <f t="shared" si="46"/>
        <v/>
      </c>
      <c r="P51" s="209" t="s">
        <v>1578</v>
      </c>
      <c r="Q51" s="210">
        <v>6</v>
      </c>
      <c r="R51" s="111" t="s">
        <v>290</v>
      </c>
      <c r="S51" s="120" t="s">
        <v>984</v>
      </c>
      <c r="T51" s="136" t="s">
        <v>1530</v>
      </c>
      <c r="U51" s="148" t="s">
        <v>1239</v>
      </c>
      <c r="V51" s="113" t="s">
        <v>1239</v>
      </c>
      <c r="W51" s="113" t="s">
        <v>1239</v>
      </c>
      <c r="X51" s="113" t="s">
        <v>1239</v>
      </c>
      <c r="Y51" s="120" t="str">
        <f t="shared" si="37"/>
        <v>x</v>
      </c>
      <c r="Z51" s="118" t="s">
        <v>1182</v>
      </c>
      <c r="AA51" s="114"/>
      <c r="AB51" s="114"/>
      <c r="AC51" s="154"/>
      <c r="AD51" s="148" t="str">
        <f t="shared" si="47"/>
        <v/>
      </c>
      <c r="AE51" s="113" t="str">
        <f t="shared" si="48"/>
        <v>x</v>
      </c>
      <c r="AF51" s="120" t="str">
        <f t="shared" si="49"/>
        <v/>
      </c>
      <c r="AG51" s="148" t="str">
        <f t="shared" si="50"/>
        <v/>
      </c>
      <c r="AH51" s="113" t="str">
        <f t="shared" si="51"/>
        <v>x</v>
      </c>
      <c r="AI51" s="113" t="str">
        <f t="shared" si="52"/>
        <v/>
      </c>
      <c r="AJ51" s="113" t="str">
        <f t="shared" si="53"/>
        <v/>
      </c>
      <c r="AK51" s="174" t="str">
        <f t="shared" si="54"/>
        <v/>
      </c>
      <c r="AL51" s="120" t="str">
        <f t="shared" si="55"/>
        <v/>
      </c>
      <c r="AM51" s="145" t="str">
        <f t="shared" si="56"/>
        <v>x</v>
      </c>
      <c r="AN51" s="148" t="str">
        <f t="shared" si="57"/>
        <v/>
      </c>
      <c r="AO51" s="110" t="str">
        <f t="shared" si="58"/>
        <v>x</v>
      </c>
      <c r="AP51" s="110" t="str">
        <f t="shared" si="59"/>
        <v/>
      </c>
      <c r="AQ51" s="149" t="str">
        <f t="shared" si="60"/>
        <v/>
      </c>
      <c r="AR51" s="118" t="str">
        <f t="shared" si="61"/>
        <v/>
      </c>
      <c r="AS51" s="154"/>
      <c r="AT51" s="118" t="str">
        <f t="shared" si="62"/>
        <v/>
      </c>
      <c r="AU51" s="154"/>
      <c r="AV51" s="118" t="str">
        <f t="shared" si="63"/>
        <v>x</v>
      </c>
      <c r="AW51" s="154" t="s">
        <v>1232</v>
      </c>
      <c r="AX51" s="118" t="str">
        <f t="shared" si="64"/>
        <v/>
      </c>
      <c r="AY51" s="154"/>
      <c r="AZ51" s="202" t="str">
        <f t="shared" si="65"/>
        <v/>
      </c>
      <c r="BA51" s="200" t="str">
        <f t="shared" si="66"/>
        <v/>
      </c>
      <c r="BB51" s="108" t="str">
        <f t="shared" si="67"/>
        <v/>
      </c>
      <c r="BC51" s="108" t="str">
        <f t="shared" si="68"/>
        <v/>
      </c>
      <c r="BD51" s="108" t="str">
        <f t="shared" si="69"/>
        <v/>
      </c>
      <c r="BE51" s="154" t="str">
        <f t="shared" si="70"/>
        <v/>
      </c>
      <c r="BF51" s="3"/>
      <c r="BG51" s="3"/>
      <c r="BH51" s="3"/>
      <c r="BI51" s="3"/>
      <c r="BJ51" s="3"/>
      <c r="BK51" s="3"/>
      <c r="BL51" s="3"/>
    </row>
    <row r="52" spans="1:64" ht="75" x14ac:dyDescent="0.3">
      <c r="A52" s="118">
        <v>47</v>
      </c>
      <c r="B52" s="109" t="s">
        <v>1067</v>
      </c>
      <c r="C52" s="110" t="str">
        <f t="shared" si="33"/>
        <v>x</v>
      </c>
      <c r="D52" s="110" t="str">
        <f t="shared" si="34"/>
        <v>x</v>
      </c>
      <c r="E52" s="110" t="str">
        <f t="shared" si="35"/>
        <v/>
      </c>
      <c r="F52" s="110" t="str">
        <f t="shared" si="36"/>
        <v/>
      </c>
      <c r="G52" s="110" t="str">
        <f t="shared" si="38"/>
        <v/>
      </c>
      <c r="H52" s="110" t="str">
        <f t="shared" si="39"/>
        <v/>
      </c>
      <c r="I52" s="110" t="str">
        <f t="shared" si="40"/>
        <v/>
      </c>
      <c r="J52" s="110" t="str">
        <f t="shared" si="41"/>
        <v/>
      </c>
      <c r="K52" s="110" t="str">
        <f t="shared" si="42"/>
        <v/>
      </c>
      <c r="L52" s="110" t="str">
        <f t="shared" si="43"/>
        <v/>
      </c>
      <c r="M52" s="110" t="str">
        <f t="shared" si="44"/>
        <v/>
      </c>
      <c r="N52" s="110" t="str">
        <f t="shared" si="45"/>
        <v/>
      </c>
      <c r="O52" s="110" t="str">
        <f t="shared" si="46"/>
        <v/>
      </c>
      <c r="P52" s="209"/>
      <c r="Q52" s="210"/>
      <c r="R52" s="111" t="s">
        <v>469</v>
      </c>
      <c r="S52" s="120" t="s">
        <v>1029</v>
      </c>
      <c r="T52" s="136" t="s">
        <v>1489</v>
      </c>
      <c r="U52" s="148" t="s">
        <v>1239</v>
      </c>
      <c r="V52" s="113" t="s">
        <v>1239</v>
      </c>
      <c r="W52" s="113" t="s">
        <v>1239</v>
      </c>
      <c r="X52" s="113" t="s">
        <v>1239</v>
      </c>
      <c r="Y52" s="120" t="str">
        <f t="shared" si="37"/>
        <v>x</v>
      </c>
      <c r="Z52" s="118" t="s">
        <v>1182</v>
      </c>
      <c r="AA52" s="114"/>
      <c r="AB52" s="114"/>
      <c r="AC52" s="154"/>
      <c r="AD52" s="148" t="str">
        <f t="shared" si="47"/>
        <v/>
      </c>
      <c r="AE52" s="113" t="str">
        <f t="shared" si="48"/>
        <v>x</v>
      </c>
      <c r="AF52" s="120" t="str">
        <f t="shared" si="49"/>
        <v/>
      </c>
      <c r="AG52" s="148" t="str">
        <f t="shared" si="50"/>
        <v/>
      </c>
      <c r="AH52" s="113" t="str">
        <f t="shared" si="51"/>
        <v>x</v>
      </c>
      <c r="AI52" s="113" t="str">
        <f t="shared" si="52"/>
        <v/>
      </c>
      <c r="AJ52" s="113" t="str">
        <f t="shared" si="53"/>
        <v/>
      </c>
      <c r="AK52" s="174" t="str">
        <f t="shared" si="54"/>
        <v/>
      </c>
      <c r="AL52" s="120" t="str">
        <f t="shared" si="55"/>
        <v/>
      </c>
      <c r="AM52" s="145" t="str">
        <f t="shared" si="56"/>
        <v>x</v>
      </c>
      <c r="AN52" s="148" t="str">
        <f t="shared" si="57"/>
        <v/>
      </c>
      <c r="AO52" s="110" t="str">
        <f t="shared" si="58"/>
        <v>x</v>
      </c>
      <c r="AP52" s="110" t="str">
        <f t="shared" si="59"/>
        <v/>
      </c>
      <c r="AQ52" s="149" t="str">
        <f t="shared" si="60"/>
        <v/>
      </c>
      <c r="AR52" s="118" t="str">
        <f t="shared" si="61"/>
        <v/>
      </c>
      <c r="AS52" s="154"/>
      <c r="AT52" s="118" t="str">
        <f t="shared" si="62"/>
        <v/>
      </c>
      <c r="AU52" s="154"/>
      <c r="AV52" s="118" t="str">
        <f t="shared" si="63"/>
        <v/>
      </c>
      <c r="AW52" s="154"/>
      <c r="AX52" s="118" t="str">
        <f t="shared" si="64"/>
        <v/>
      </c>
      <c r="AY52" s="154"/>
      <c r="AZ52" s="202" t="str">
        <f t="shared" si="65"/>
        <v/>
      </c>
      <c r="BA52" s="200" t="str">
        <f t="shared" si="66"/>
        <v/>
      </c>
      <c r="BB52" s="108" t="str">
        <f t="shared" si="67"/>
        <v/>
      </c>
      <c r="BC52" s="108" t="str">
        <f t="shared" si="68"/>
        <v/>
      </c>
      <c r="BD52" s="108" t="str">
        <f t="shared" si="69"/>
        <v/>
      </c>
      <c r="BE52" s="154" t="str">
        <f t="shared" si="70"/>
        <v/>
      </c>
      <c r="BF52" s="3"/>
      <c r="BG52" s="3"/>
      <c r="BH52" s="3"/>
      <c r="BI52" s="3"/>
      <c r="BJ52" s="3"/>
      <c r="BK52" s="3"/>
      <c r="BL52" s="3"/>
    </row>
    <row r="53" spans="1:64" ht="75" x14ac:dyDescent="0.3">
      <c r="A53" s="118">
        <v>48</v>
      </c>
      <c r="B53" s="109" t="s">
        <v>1083</v>
      </c>
      <c r="C53" s="110" t="str">
        <f t="shared" si="33"/>
        <v>x</v>
      </c>
      <c r="D53" s="110" t="str">
        <f t="shared" si="34"/>
        <v>x</v>
      </c>
      <c r="E53" s="110" t="str">
        <f t="shared" si="35"/>
        <v>x</v>
      </c>
      <c r="F53" s="110" t="str">
        <f t="shared" si="36"/>
        <v>x</v>
      </c>
      <c r="G53" s="110" t="str">
        <f t="shared" si="38"/>
        <v/>
      </c>
      <c r="H53" s="110" t="str">
        <f t="shared" si="39"/>
        <v/>
      </c>
      <c r="I53" s="110" t="str">
        <f t="shared" si="40"/>
        <v/>
      </c>
      <c r="J53" s="110" t="str">
        <f t="shared" si="41"/>
        <v/>
      </c>
      <c r="K53" s="110" t="str">
        <f t="shared" si="42"/>
        <v/>
      </c>
      <c r="L53" s="110" t="str">
        <f t="shared" si="43"/>
        <v/>
      </c>
      <c r="M53" s="110" t="str">
        <f t="shared" si="44"/>
        <v/>
      </c>
      <c r="N53" s="110" t="str">
        <f t="shared" si="45"/>
        <v/>
      </c>
      <c r="O53" s="110" t="str">
        <f t="shared" si="46"/>
        <v/>
      </c>
      <c r="P53" s="209"/>
      <c r="Q53" s="210"/>
      <c r="R53" s="111" t="s">
        <v>581</v>
      </c>
      <c r="S53" s="120" t="s">
        <v>1042</v>
      </c>
      <c r="T53" s="136" t="s">
        <v>1490</v>
      </c>
      <c r="U53" s="148" t="s">
        <v>1239</v>
      </c>
      <c r="V53" s="113" t="s">
        <v>1239</v>
      </c>
      <c r="W53" s="113" t="s">
        <v>1239</v>
      </c>
      <c r="X53" s="113" t="s">
        <v>1239</v>
      </c>
      <c r="Y53" s="120" t="str">
        <f t="shared" si="37"/>
        <v>x</v>
      </c>
      <c r="Z53" s="118" t="s">
        <v>1182</v>
      </c>
      <c r="AA53" s="114"/>
      <c r="AB53" s="114"/>
      <c r="AC53" s="154"/>
      <c r="AD53" s="148" t="str">
        <f t="shared" si="47"/>
        <v/>
      </c>
      <c r="AE53" s="113" t="str">
        <f t="shared" si="48"/>
        <v>x</v>
      </c>
      <c r="AF53" s="120" t="str">
        <f t="shared" si="49"/>
        <v/>
      </c>
      <c r="AG53" s="148" t="str">
        <f t="shared" si="50"/>
        <v/>
      </c>
      <c r="AH53" s="113" t="str">
        <f t="shared" si="51"/>
        <v>x</v>
      </c>
      <c r="AI53" s="113" t="str">
        <f t="shared" si="52"/>
        <v/>
      </c>
      <c r="AJ53" s="113" t="str">
        <f t="shared" si="53"/>
        <v/>
      </c>
      <c r="AK53" s="174" t="str">
        <f t="shared" si="54"/>
        <v/>
      </c>
      <c r="AL53" s="120" t="str">
        <f t="shared" si="55"/>
        <v/>
      </c>
      <c r="AM53" s="145" t="str">
        <f t="shared" si="56"/>
        <v>x</v>
      </c>
      <c r="AN53" s="148" t="str">
        <f t="shared" si="57"/>
        <v/>
      </c>
      <c r="AO53" s="110" t="str">
        <f t="shared" si="58"/>
        <v>x</v>
      </c>
      <c r="AP53" s="110" t="str">
        <f t="shared" si="59"/>
        <v/>
      </c>
      <c r="AQ53" s="149" t="str">
        <f t="shared" si="60"/>
        <v/>
      </c>
      <c r="AR53" s="118" t="str">
        <f t="shared" si="61"/>
        <v/>
      </c>
      <c r="AS53" s="154"/>
      <c r="AT53" s="118" t="str">
        <f t="shared" si="62"/>
        <v/>
      </c>
      <c r="AU53" s="154"/>
      <c r="AV53" s="118" t="str">
        <f t="shared" si="63"/>
        <v/>
      </c>
      <c r="AW53" s="154"/>
      <c r="AX53" s="118" t="str">
        <f t="shared" si="64"/>
        <v/>
      </c>
      <c r="AY53" s="154"/>
      <c r="AZ53" s="202" t="str">
        <f t="shared" si="65"/>
        <v/>
      </c>
      <c r="BA53" s="200" t="str">
        <f t="shared" si="66"/>
        <v/>
      </c>
      <c r="BB53" s="108" t="str">
        <f t="shared" si="67"/>
        <v/>
      </c>
      <c r="BC53" s="108" t="str">
        <f t="shared" si="68"/>
        <v/>
      </c>
      <c r="BD53" s="108" t="str">
        <f t="shared" si="69"/>
        <v/>
      </c>
      <c r="BE53" s="154" t="str">
        <f t="shared" si="70"/>
        <v/>
      </c>
      <c r="BF53" s="3"/>
      <c r="BG53" s="3"/>
      <c r="BH53" s="3"/>
      <c r="BI53" s="3"/>
      <c r="BJ53" s="3"/>
      <c r="BK53" s="3"/>
      <c r="BL53" s="3"/>
    </row>
    <row r="54" spans="1:64" ht="75" x14ac:dyDescent="0.3">
      <c r="A54" s="118">
        <v>49</v>
      </c>
      <c r="B54" s="109" t="s">
        <v>1086</v>
      </c>
      <c r="C54" s="110" t="str">
        <f t="shared" si="33"/>
        <v>x</v>
      </c>
      <c r="D54" s="110" t="str">
        <f t="shared" si="34"/>
        <v>x</v>
      </c>
      <c r="E54" s="110" t="str">
        <f t="shared" si="35"/>
        <v>x</v>
      </c>
      <c r="F54" s="110" t="str">
        <f t="shared" si="36"/>
        <v>x</v>
      </c>
      <c r="G54" s="110" t="str">
        <f t="shared" si="38"/>
        <v/>
      </c>
      <c r="H54" s="110" t="str">
        <f t="shared" si="39"/>
        <v/>
      </c>
      <c r="I54" s="110" t="str">
        <f t="shared" si="40"/>
        <v/>
      </c>
      <c r="J54" s="110" t="str">
        <f t="shared" si="41"/>
        <v/>
      </c>
      <c r="K54" s="110" t="str">
        <f t="shared" si="42"/>
        <v/>
      </c>
      <c r="L54" s="110" t="str">
        <f t="shared" si="43"/>
        <v/>
      </c>
      <c r="M54" s="110" t="str">
        <f t="shared" si="44"/>
        <v/>
      </c>
      <c r="N54" s="110" t="str">
        <f t="shared" si="45"/>
        <v/>
      </c>
      <c r="O54" s="110" t="str">
        <f t="shared" si="46"/>
        <v/>
      </c>
      <c r="P54" s="209"/>
      <c r="Q54" s="210"/>
      <c r="R54" s="111" t="s">
        <v>605</v>
      </c>
      <c r="S54" s="120" t="s">
        <v>1046</v>
      </c>
      <c r="T54" s="136" t="s">
        <v>1485</v>
      </c>
      <c r="U54" s="148" t="s">
        <v>1239</v>
      </c>
      <c r="V54" s="113" t="s">
        <v>1239</v>
      </c>
      <c r="W54" s="113" t="s">
        <v>1239</v>
      </c>
      <c r="X54" s="113" t="s">
        <v>1239</v>
      </c>
      <c r="Y54" s="120" t="str">
        <f t="shared" si="37"/>
        <v>x</v>
      </c>
      <c r="Z54" s="118" t="s">
        <v>1182</v>
      </c>
      <c r="AA54" s="114"/>
      <c r="AB54" s="114"/>
      <c r="AC54" s="154"/>
      <c r="AD54" s="148" t="str">
        <f t="shared" si="47"/>
        <v/>
      </c>
      <c r="AE54" s="113" t="str">
        <f t="shared" si="48"/>
        <v>x</v>
      </c>
      <c r="AF54" s="120" t="str">
        <f t="shared" si="49"/>
        <v/>
      </c>
      <c r="AG54" s="148" t="str">
        <f t="shared" si="50"/>
        <v/>
      </c>
      <c r="AH54" s="113" t="str">
        <f t="shared" si="51"/>
        <v>x</v>
      </c>
      <c r="AI54" s="113" t="str">
        <f t="shared" si="52"/>
        <v/>
      </c>
      <c r="AJ54" s="113" t="str">
        <f t="shared" si="53"/>
        <v/>
      </c>
      <c r="AK54" s="174" t="str">
        <f t="shared" si="54"/>
        <v/>
      </c>
      <c r="AL54" s="120" t="str">
        <f t="shared" si="55"/>
        <v/>
      </c>
      <c r="AM54" s="145" t="str">
        <f t="shared" si="56"/>
        <v>x</v>
      </c>
      <c r="AN54" s="148" t="str">
        <f t="shared" si="57"/>
        <v/>
      </c>
      <c r="AO54" s="110" t="str">
        <f t="shared" si="58"/>
        <v>x</v>
      </c>
      <c r="AP54" s="110" t="str">
        <f t="shared" si="59"/>
        <v/>
      </c>
      <c r="AQ54" s="149" t="str">
        <f t="shared" si="60"/>
        <v/>
      </c>
      <c r="AR54" s="118" t="str">
        <f t="shared" si="61"/>
        <v/>
      </c>
      <c r="AS54" s="154"/>
      <c r="AT54" s="118" t="str">
        <f t="shared" si="62"/>
        <v/>
      </c>
      <c r="AU54" s="154"/>
      <c r="AV54" s="118" t="str">
        <f t="shared" si="63"/>
        <v/>
      </c>
      <c r="AW54" s="154"/>
      <c r="AX54" s="118" t="str">
        <f t="shared" si="64"/>
        <v/>
      </c>
      <c r="AY54" s="154"/>
      <c r="AZ54" s="202" t="str">
        <f t="shared" si="65"/>
        <v/>
      </c>
      <c r="BA54" s="200" t="str">
        <f t="shared" si="66"/>
        <v/>
      </c>
      <c r="BB54" s="108" t="str">
        <f t="shared" si="67"/>
        <v/>
      </c>
      <c r="BC54" s="108" t="str">
        <f t="shared" si="68"/>
        <v/>
      </c>
      <c r="BD54" s="108" t="str">
        <f t="shared" si="69"/>
        <v/>
      </c>
      <c r="BE54" s="154" t="str">
        <f t="shared" si="70"/>
        <v/>
      </c>
      <c r="BF54" s="3"/>
      <c r="BG54" s="3"/>
      <c r="BH54" s="3"/>
      <c r="BI54" s="3"/>
      <c r="BJ54" s="3"/>
      <c r="BK54" s="3"/>
      <c r="BL54" s="3"/>
    </row>
    <row r="55" spans="1:64" ht="131.25" customHeight="1" x14ac:dyDescent="0.3">
      <c r="A55" s="118">
        <v>50</v>
      </c>
      <c r="B55" s="112" t="s">
        <v>1090</v>
      </c>
      <c r="C55" s="110" t="str">
        <f t="shared" si="33"/>
        <v/>
      </c>
      <c r="D55" s="110" t="str">
        <f t="shared" si="34"/>
        <v/>
      </c>
      <c r="E55" s="110" t="str">
        <f t="shared" si="35"/>
        <v/>
      </c>
      <c r="F55" s="110" t="str">
        <f t="shared" si="36"/>
        <v/>
      </c>
      <c r="G55" s="110" t="str">
        <f t="shared" si="38"/>
        <v/>
      </c>
      <c r="H55" s="110" t="str">
        <f t="shared" si="39"/>
        <v/>
      </c>
      <c r="I55" s="110" t="str">
        <f t="shared" si="40"/>
        <v/>
      </c>
      <c r="J55" s="110" t="str">
        <f t="shared" si="41"/>
        <v/>
      </c>
      <c r="K55" s="110" t="str">
        <f t="shared" si="42"/>
        <v>x</v>
      </c>
      <c r="L55" s="110" t="str">
        <f t="shared" si="43"/>
        <v>x</v>
      </c>
      <c r="M55" s="110" t="str">
        <f t="shared" si="44"/>
        <v>x</v>
      </c>
      <c r="N55" s="110" t="str">
        <f t="shared" si="45"/>
        <v>x</v>
      </c>
      <c r="O55" s="110" t="str">
        <f t="shared" si="46"/>
        <v/>
      </c>
      <c r="P55" s="209"/>
      <c r="Q55" s="210"/>
      <c r="R55" s="111" t="s">
        <v>619</v>
      </c>
      <c r="S55" s="120" t="s">
        <v>1049</v>
      </c>
      <c r="T55" s="136" t="s">
        <v>1268</v>
      </c>
      <c r="U55" s="148" t="s">
        <v>1239</v>
      </c>
      <c r="V55" s="113" t="s">
        <v>1239</v>
      </c>
      <c r="W55" s="113" t="s">
        <v>1239</v>
      </c>
      <c r="X55" s="113" t="s">
        <v>1239</v>
      </c>
      <c r="Y55" s="120" t="str">
        <f t="shared" si="37"/>
        <v>x</v>
      </c>
      <c r="Z55" s="118"/>
      <c r="AA55" s="114"/>
      <c r="AB55" s="169" t="s">
        <v>1218</v>
      </c>
      <c r="AC55" s="154"/>
      <c r="AD55" s="148" t="str">
        <f t="shared" si="47"/>
        <v/>
      </c>
      <c r="AE55" s="113" t="str">
        <f t="shared" si="48"/>
        <v/>
      </c>
      <c r="AF55" s="120" t="str">
        <f t="shared" si="49"/>
        <v>x</v>
      </c>
      <c r="AG55" s="148" t="str">
        <f t="shared" si="50"/>
        <v/>
      </c>
      <c r="AH55" s="113" t="str">
        <f t="shared" si="51"/>
        <v/>
      </c>
      <c r="AI55" s="113" t="str">
        <f t="shared" si="52"/>
        <v/>
      </c>
      <c r="AJ55" s="113" t="str">
        <f t="shared" si="53"/>
        <v/>
      </c>
      <c r="AK55" s="174" t="str">
        <f t="shared" si="54"/>
        <v/>
      </c>
      <c r="AL55" s="120" t="str">
        <f t="shared" si="55"/>
        <v>x</v>
      </c>
      <c r="AM55" s="145" t="str">
        <f t="shared" si="56"/>
        <v>x</v>
      </c>
      <c r="AN55" s="148" t="str">
        <f t="shared" si="57"/>
        <v/>
      </c>
      <c r="AO55" s="110" t="str">
        <f t="shared" si="58"/>
        <v/>
      </c>
      <c r="AP55" s="110" t="str">
        <f t="shared" si="59"/>
        <v/>
      </c>
      <c r="AQ55" s="149" t="str">
        <f t="shared" si="60"/>
        <v/>
      </c>
      <c r="AR55" s="118" t="str">
        <f t="shared" si="61"/>
        <v/>
      </c>
      <c r="AS55" s="154"/>
      <c r="AT55" s="118" t="str">
        <f t="shared" si="62"/>
        <v/>
      </c>
      <c r="AU55" s="154"/>
      <c r="AV55" s="118" t="str">
        <f t="shared" si="63"/>
        <v/>
      </c>
      <c r="AW55" s="154"/>
      <c r="AX55" s="118" t="str">
        <f t="shared" si="64"/>
        <v/>
      </c>
      <c r="AY55" s="154"/>
      <c r="AZ55" s="202" t="str">
        <f t="shared" si="65"/>
        <v>x</v>
      </c>
      <c r="BA55" s="200" t="str">
        <f t="shared" si="66"/>
        <v/>
      </c>
      <c r="BB55" s="108" t="str">
        <f t="shared" si="67"/>
        <v/>
      </c>
      <c r="BC55" s="108" t="str">
        <f t="shared" si="68"/>
        <v/>
      </c>
      <c r="BD55" s="108" t="str">
        <f t="shared" si="69"/>
        <v/>
      </c>
      <c r="BE55" s="154" t="str">
        <f t="shared" si="70"/>
        <v>x</v>
      </c>
      <c r="BF55" s="3"/>
      <c r="BG55" s="3"/>
      <c r="BH55" s="3"/>
      <c r="BI55" s="3"/>
      <c r="BJ55" s="3"/>
      <c r="BK55" s="3"/>
      <c r="BL55" s="3"/>
    </row>
    <row r="56" spans="1:64" ht="75" x14ac:dyDescent="0.3">
      <c r="A56" s="118">
        <v>51</v>
      </c>
      <c r="B56" s="112" t="s">
        <v>1111</v>
      </c>
      <c r="C56" s="110" t="str">
        <f t="shared" si="33"/>
        <v/>
      </c>
      <c r="D56" s="110" t="str">
        <f t="shared" si="34"/>
        <v/>
      </c>
      <c r="E56" s="110" t="str">
        <f t="shared" si="35"/>
        <v/>
      </c>
      <c r="F56" s="110" t="str">
        <f t="shared" si="36"/>
        <v/>
      </c>
      <c r="G56" s="110" t="str">
        <f t="shared" si="38"/>
        <v>x</v>
      </c>
      <c r="H56" s="110" t="str">
        <f t="shared" si="39"/>
        <v>x</v>
      </c>
      <c r="I56" s="110" t="str">
        <f t="shared" si="40"/>
        <v>x</v>
      </c>
      <c r="J56" s="110" t="str">
        <f t="shared" si="41"/>
        <v>x</v>
      </c>
      <c r="K56" s="110" t="str">
        <f t="shared" si="42"/>
        <v/>
      </c>
      <c r="L56" s="110" t="str">
        <f t="shared" si="43"/>
        <v/>
      </c>
      <c r="M56" s="110" t="str">
        <f t="shared" si="44"/>
        <v/>
      </c>
      <c r="N56" s="110" t="str">
        <f t="shared" si="45"/>
        <v/>
      </c>
      <c r="O56" s="110" t="str">
        <f t="shared" si="46"/>
        <v/>
      </c>
      <c r="P56" s="209"/>
      <c r="Q56" s="210"/>
      <c r="R56" s="111" t="s">
        <v>702</v>
      </c>
      <c r="S56" s="120" t="s">
        <v>914</v>
      </c>
      <c r="T56" s="136" t="s">
        <v>1491</v>
      </c>
      <c r="U56" s="148" t="s">
        <v>1239</v>
      </c>
      <c r="V56" s="113" t="s">
        <v>1239</v>
      </c>
      <c r="W56" s="113"/>
      <c r="X56" s="113"/>
      <c r="Y56" s="120" t="str">
        <f t="shared" si="37"/>
        <v>x</v>
      </c>
      <c r="Z56" s="118"/>
      <c r="AA56" s="168" t="s">
        <v>1182</v>
      </c>
      <c r="AB56" s="114"/>
      <c r="AC56" s="154"/>
      <c r="AD56" s="148" t="str">
        <f t="shared" si="47"/>
        <v/>
      </c>
      <c r="AE56" s="113" t="str">
        <f t="shared" si="48"/>
        <v>x</v>
      </c>
      <c r="AF56" s="120" t="str">
        <f t="shared" si="49"/>
        <v/>
      </c>
      <c r="AG56" s="148" t="str">
        <f t="shared" si="50"/>
        <v/>
      </c>
      <c r="AH56" s="113" t="str">
        <f t="shared" si="51"/>
        <v/>
      </c>
      <c r="AI56" s="113" t="str">
        <f t="shared" si="52"/>
        <v/>
      </c>
      <c r="AJ56" s="113" t="str">
        <f t="shared" si="53"/>
        <v>x</v>
      </c>
      <c r="AK56" s="174" t="str">
        <f t="shared" si="54"/>
        <v/>
      </c>
      <c r="AL56" s="120" t="str">
        <f t="shared" si="55"/>
        <v/>
      </c>
      <c r="AM56" s="145" t="str">
        <f t="shared" si="56"/>
        <v>x</v>
      </c>
      <c r="AN56" s="148" t="str">
        <f t="shared" si="57"/>
        <v/>
      </c>
      <c r="AO56" s="110" t="str">
        <f t="shared" si="58"/>
        <v/>
      </c>
      <c r="AP56" s="110" t="str">
        <f t="shared" si="59"/>
        <v>x</v>
      </c>
      <c r="AQ56" s="149" t="str">
        <f t="shared" si="60"/>
        <v/>
      </c>
      <c r="AR56" s="118" t="str">
        <f t="shared" si="61"/>
        <v/>
      </c>
      <c r="AS56" s="154"/>
      <c r="AT56" s="118" t="str">
        <f t="shared" si="62"/>
        <v/>
      </c>
      <c r="AU56" s="154"/>
      <c r="AV56" s="118" t="str">
        <f t="shared" si="63"/>
        <v/>
      </c>
      <c r="AW56" s="154"/>
      <c r="AX56" s="118" t="str">
        <f t="shared" si="64"/>
        <v/>
      </c>
      <c r="AY56" s="154"/>
      <c r="AZ56" s="202" t="str">
        <f t="shared" si="65"/>
        <v/>
      </c>
      <c r="BA56" s="200" t="str">
        <f t="shared" si="66"/>
        <v/>
      </c>
      <c r="BB56" s="108" t="str">
        <f t="shared" si="67"/>
        <v/>
      </c>
      <c r="BC56" s="108" t="str">
        <f t="shared" si="68"/>
        <v/>
      </c>
      <c r="BD56" s="108" t="str">
        <f t="shared" si="69"/>
        <v/>
      </c>
      <c r="BE56" s="154" t="str">
        <f t="shared" si="70"/>
        <v/>
      </c>
      <c r="BF56" s="3"/>
      <c r="BG56" s="3"/>
      <c r="BH56" s="3"/>
      <c r="BI56" s="3"/>
      <c r="BJ56" s="3"/>
      <c r="BK56" s="3"/>
      <c r="BL56" s="3"/>
    </row>
    <row r="57" spans="1:64" ht="28" x14ac:dyDescent="0.3">
      <c r="A57" s="118">
        <v>52</v>
      </c>
      <c r="B57" s="112" t="s">
        <v>38</v>
      </c>
      <c r="C57" s="110" t="str">
        <f t="shared" si="33"/>
        <v/>
      </c>
      <c r="D57" s="110" t="str">
        <f t="shared" si="34"/>
        <v/>
      </c>
      <c r="E57" s="110" t="str">
        <f t="shared" si="35"/>
        <v/>
      </c>
      <c r="F57" s="110" t="str">
        <f t="shared" si="36"/>
        <v/>
      </c>
      <c r="G57" s="110" t="str">
        <f t="shared" si="38"/>
        <v>x</v>
      </c>
      <c r="H57" s="110" t="str">
        <f t="shared" si="39"/>
        <v>x</v>
      </c>
      <c r="I57" s="110" t="str">
        <f t="shared" si="40"/>
        <v/>
      </c>
      <c r="J57" s="110" t="str">
        <f t="shared" si="41"/>
        <v/>
      </c>
      <c r="K57" s="110" t="str">
        <f t="shared" si="42"/>
        <v/>
      </c>
      <c r="L57" s="110" t="str">
        <f t="shared" si="43"/>
        <v/>
      </c>
      <c r="M57" s="110" t="str">
        <f t="shared" si="44"/>
        <v/>
      </c>
      <c r="N57" s="110" t="str">
        <f t="shared" si="45"/>
        <v/>
      </c>
      <c r="O57" s="110" t="str">
        <f t="shared" si="46"/>
        <v/>
      </c>
      <c r="P57" s="209" t="s">
        <v>1579</v>
      </c>
      <c r="Q57" s="210">
        <v>5</v>
      </c>
      <c r="R57" s="111" t="s">
        <v>41</v>
      </c>
      <c r="S57" s="120" t="s">
        <v>920</v>
      </c>
      <c r="T57" s="137"/>
      <c r="U57" s="148" t="s">
        <v>1239</v>
      </c>
      <c r="V57" s="113" t="s">
        <v>1239</v>
      </c>
      <c r="W57" s="114"/>
      <c r="X57" s="114"/>
      <c r="Y57" s="120" t="str">
        <f t="shared" si="37"/>
        <v/>
      </c>
      <c r="Z57" s="118"/>
      <c r="AA57" s="168" t="s">
        <v>1179</v>
      </c>
      <c r="AB57" s="114"/>
      <c r="AC57" s="154"/>
      <c r="AD57" s="148" t="str">
        <f t="shared" si="47"/>
        <v/>
      </c>
      <c r="AE57" s="113" t="str">
        <f t="shared" si="48"/>
        <v/>
      </c>
      <c r="AF57" s="120" t="str">
        <f t="shared" si="49"/>
        <v/>
      </c>
      <c r="AG57" s="148" t="str">
        <f t="shared" si="50"/>
        <v/>
      </c>
      <c r="AH57" s="113" t="str">
        <f t="shared" si="51"/>
        <v/>
      </c>
      <c r="AI57" s="113" t="str">
        <f t="shared" si="52"/>
        <v/>
      </c>
      <c r="AJ57" s="113" t="str">
        <f t="shared" si="53"/>
        <v/>
      </c>
      <c r="AK57" s="174" t="str">
        <f t="shared" si="54"/>
        <v/>
      </c>
      <c r="AL57" s="120" t="str">
        <f t="shared" si="55"/>
        <v/>
      </c>
      <c r="AM57" s="145" t="str">
        <f t="shared" si="56"/>
        <v/>
      </c>
      <c r="AN57" s="148" t="str">
        <f t="shared" si="57"/>
        <v/>
      </c>
      <c r="AO57" s="110" t="str">
        <f t="shared" si="58"/>
        <v/>
      </c>
      <c r="AP57" s="110" t="str">
        <f t="shared" si="59"/>
        <v/>
      </c>
      <c r="AQ57" s="149" t="str">
        <f t="shared" si="60"/>
        <v/>
      </c>
      <c r="AR57" s="118" t="str">
        <f t="shared" si="61"/>
        <v/>
      </c>
      <c r="AS57" s="154"/>
      <c r="AT57" s="118" t="str">
        <f t="shared" si="62"/>
        <v/>
      </c>
      <c r="AU57" s="154"/>
      <c r="AV57" s="118" t="str">
        <f t="shared" si="63"/>
        <v/>
      </c>
      <c r="AW57" s="154"/>
      <c r="AX57" s="118" t="str">
        <f t="shared" si="64"/>
        <v/>
      </c>
      <c r="AY57" s="154"/>
      <c r="AZ57" s="202" t="str">
        <f t="shared" si="65"/>
        <v/>
      </c>
      <c r="BA57" s="200" t="str">
        <f t="shared" si="66"/>
        <v/>
      </c>
      <c r="BB57" s="108" t="str">
        <f t="shared" si="67"/>
        <v/>
      </c>
      <c r="BC57" s="108" t="str">
        <f t="shared" si="68"/>
        <v/>
      </c>
      <c r="BD57" s="108" t="str">
        <f t="shared" si="69"/>
        <v/>
      </c>
      <c r="BE57" s="154" t="str">
        <f t="shared" si="70"/>
        <v/>
      </c>
      <c r="BF57" s="3"/>
      <c r="BG57" s="3"/>
      <c r="BH57" s="3"/>
      <c r="BI57" s="3"/>
      <c r="BJ57" s="3"/>
      <c r="BK57" s="3"/>
      <c r="BL57" s="3"/>
    </row>
    <row r="58" spans="1:64" ht="42" x14ac:dyDescent="0.3">
      <c r="A58" s="118">
        <v>53</v>
      </c>
      <c r="B58" s="112" t="s">
        <v>420</v>
      </c>
      <c r="C58" s="110" t="str">
        <f t="shared" si="33"/>
        <v/>
      </c>
      <c r="D58" s="110" t="str">
        <f t="shared" si="34"/>
        <v/>
      </c>
      <c r="E58" s="110" t="str">
        <f t="shared" si="35"/>
        <v/>
      </c>
      <c r="F58" s="110" t="str">
        <f t="shared" si="36"/>
        <v/>
      </c>
      <c r="G58" s="110" t="str">
        <f t="shared" si="38"/>
        <v/>
      </c>
      <c r="H58" s="110" t="str">
        <f t="shared" si="39"/>
        <v/>
      </c>
      <c r="I58" s="110" t="str">
        <f t="shared" si="40"/>
        <v/>
      </c>
      <c r="J58" s="110" t="str">
        <f t="shared" si="41"/>
        <v/>
      </c>
      <c r="K58" s="110" t="str">
        <f t="shared" si="42"/>
        <v>x</v>
      </c>
      <c r="L58" s="110" t="str">
        <f t="shared" si="43"/>
        <v/>
      </c>
      <c r="M58" s="110" t="str">
        <f t="shared" si="44"/>
        <v/>
      </c>
      <c r="N58" s="110" t="str">
        <f t="shared" si="45"/>
        <v/>
      </c>
      <c r="O58" s="110" t="str">
        <f t="shared" si="46"/>
        <v/>
      </c>
      <c r="P58" s="209"/>
      <c r="Q58" s="210"/>
      <c r="R58" s="111" t="s">
        <v>421</v>
      </c>
      <c r="S58" s="120" t="s">
        <v>1023</v>
      </c>
      <c r="T58" s="137"/>
      <c r="U58" s="148" t="s">
        <v>1239</v>
      </c>
      <c r="V58" s="113" t="s">
        <v>1239</v>
      </c>
      <c r="W58" s="114"/>
      <c r="X58" s="114"/>
      <c r="Y58" s="120" t="str">
        <f t="shared" si="37"/>
        <v/>
      </c>
      <c r="Z58" s="118"/>
      <c r="AA58" s="114"/>
      <c r="AB58" s="169" t="s">
        <v>1179</v>
      </c>
      <c r="AC58" s="154"/>
      <c r="AD58" s="148" t="str">
        <f t="shared" si="47"/>
        <v/>
      </c>
      <c r="AE58" s="113" t="str">
        <f t="shared" si="48"/>
        <v/>
      </c>
      <c r="AF58" s="120" t="str">
        <f t="shared" si="49"/>
        <v/>
      </c>
      <c r="AG58" s="148" t="str">
        <f t="shared" si="50"/>
        <v/>
      </c>
      <c r="AH58" s="113" t="str">
        <f t="shared" si="51"/>
        <v/>
      </c>
      <c r="AI58" s="113" t="str">
        <f t="shared" si="52"/>
        <v/>
      </c>
      <c r="AJ58" s="113" t="str">
        <f t="shared" si="53"/>
        <v/>
      </c>
      <c r="AK58" s="174" t="str">
        <f t="shared" si="54"/>
        <v/>
      </c>
      <c r="AL58" s="120" t="str">
        <f t="shared" si="55"/>
        <v/>
      </c>
      <c r="AM58" s="145" t="str">
        <f t="shared" si="56"/>
        <v/>
      </c>
      <c r="AN58" s="148" t="str">
        <f t="shared" si="57"/>
        <v/>
      </c>
      <c r="AO58" s="110" t="str">
        <f t="shared" si="58"/>
        <v/>
      </c>
      <c r="AP58" s="110" t="str">
        <f t="shared" si="59"/>
        <v/>
      </c>
      <c r="AQ58" s="149" t="str">
        <f t="shared" si="60"/>
        <v/>
      </c>
      <c r="AR58" s="118" t="str">
        <f t="shared" si="61"/>
        <v/>
      </c>
      <c r="AS58" s="154"/>
      <c r="AT58" s="118" t="str">
        <f t="shared" si="62"/>
        <v/>
      </c>
      <c r="AU58" s="154"/>
      <c r="AV58" s="118" t="str">
        <f t="shared" si="63"/>
        <v/>
      </c>
      <c r="AW58" s="154"/>
      <c r="AX58" s="118" t="str">
        <f t="shared" si="64"/>
        <v/>
      </c>
      <c r="AY58" s="154"/>
      <c r="AZ58" s="202" t="str">
        <f t="shared" si="65"/>
        <v/>
      </c>
      <c r="BA58" s="200" t="str">
        <f t="shared" si="66"/>
        <v/>
      </c>
      <c r="BB58" s="108" t="str">
        <f t="shared" si="67"/>
        <v/>
      </c>
      <c r="BC58" s="108" t="str">
        <f t="shared" si="68"/>
        <v/>
      </c>
      <c r="BD58" s="108" t="str">
        <f t="shared" si="69"/>
        <v/>
      </c>
      <c r="BE58" s="154" t="str">
        <f t="shared" si="70"/>
        <v/>
      </c>
      <c r="BF58" s="3"/>
      <c r="BG58" s="3"/>
      <c r="BH58" s="3"/>
      <c r="BI58" s="3"/>
      <c r="BJ58" s="3"/>
      <c r="BK58" s="3"/>
      <c r="BL58" s="3"/>
    </row>
    <row r="59" spans="1:64" ht="28" x14ac:dyDescent="0.3">
      <c r="A59" s="118">
        <v>54</v>
      </c>
      <c r="B59" s="109" t="s">
        <v>522</v>
      </c>
      <c r="C59" s="110" t="str">
        <f t="shared" si="33"/>
        <v>x</v>
      </c>
      <c r="D59" s="110" t="str">
        <f t="shared" si="34"/>
        <v>x</v>
      </c>
      <c r="E59" s="110" t="str">
        <f t="shared" si="35"/>
        <v/>
      </c>
      <c r="F59" s="110" t="str">
        <f t="shared" si="36"/>
        <v/>
      </c>
      <c r="G59" s="110" t="str">
        <f t="shared" si="38"/>
        <v/>
      </c>
      <c r="H59" s="110" t="str">
        <f t="shared" si="39"/>
        <v/>
      </c>
      <c r="I59" s="110" t="str">
        <f t="shared" si="40"/>
        <v/>
      </c>
      <c r="J59" s="110" t="str">
        <f t="shared" si="41"/>
        <v/>
      </c>
      <c r="K59" s="110" t="str">
        <f t="shared" si="42"/>
        <v/>
      </c>
      <c r="L59" s="110" t="str">
        <f t="shared" si="43"/>
        <v/>
      </c>
      <c r="M59" s="110" t="str">
        <f t="shared" si="44"/>
        <v/>
      </c>
      <c r="N59" s="110" t="str">
        <f t="shared" si="45"/>
        <v/>
      </c>
      <c r="O59" s="110" t="str">
        <f t="shared" si="46"/>
        <v/>
      </c>
      <c r="P59" s="209"/>
      <c r="Q59" s="210"/>
      <c r="R59" s="111" t="s">
        <v>523</v>
      </c>
      <c r="S59" s="120" t="s">
        <v>1035</v>
      </c>
      <c r="T59" s="137"/>
      <c r="U59" s="148" t="s">
        <v>1239</v>
      </c>
      <c r="V59" s="113" t="s">
        <v>1239</v>
      </c>
      <c r="W59" s="114"/>
      <c r="X59" s="114"/>
      <c r="Y59" s="120" t="str">
        <f t="shared" si="37"/>
        <v/>
      </c>
      <c r="Z59" s="118" t="s">
        <v>1179</v>
      </c>
      <c r="AA59" s="114"/>
      <c r="AB59" s="114"/>
      <c r="AC59" s="154"/>
      <c r="AD59" s="148" t="str">
        <f t="shared" si="47"/>
        <v/>
      </c>
      <c r="AE59" s="113" t="str">
        <f t="shared" si="48"/>
        <v/>
      </c>
      <c r="AF59" s="120" t="str">
        <f t="shared" si="49"/>
        <v/>
      </c>
      <c r="AG59" s="148" t="str">
        <f t="shared" si="50"/>
        <v/>
      </c>
      <c r="AH59" s="113" t="str">
        <f t="shared" si="51"/>
        <v/>
      </c>
      <c r="AI59" s="113" t="str">
        <f t="shared" si="52"/>
        <v/>
      </c>
      <c r="AJ59" s="113" t="str">
        <f t="shared" si="53"/>
        <v/>
      </c>
      <c r="AK59" s="174" t="str">
        <f t="shared" si="54"/>
        <v/>
      </c>
      <c r="AL59" s="120" t="str">
        <f t="shared" si="55"/>
        <v/>
      </c>
      <c r="AM59" s="145" t="str">
        <f t="shared" si="56"/>
        <v/>
      </c>
      <c r="AN59" s="148" t="str">
        <f t="shared" si="57"/>
        <v/>
      </c>
      <c r="AO59" s="110" t="str">
        <f t="shared" si="58"/>
        <v/>
      </c>
      <c r="AP59" s="110" t="str">
        <f t="shared" si="59"/>
        <v/>
      </c>
      <c r="AQ59" s="149" t="str">
        <f t="shared" si="60"/>
        <v/>
      </c>
      <c r="AR59" s="118" t="str">
        <f t="shared" si="61"/>
        <v/>
      </c>
      <c r="AS59" s="154"/>
      <c r="AT59" s="118" t="str">
        <f t="shared" si="62"/>
        <v/>
      </c>
      <c r="AU59" s="154"/>
      <c r="AV59" s="118" t="str">
        <f t="shared" si="63"/>
        <v/>
      </c>
      <c r="AW59" s="154"/>
      <c r="AX59" s="118" t="str">
        <f t="shared" si="64"/>
        <v/>
      </c>
      <c r="AY59" s="154"/>
      <c r="AZ59" s="202" t="str">
        <f t="shared" si="65"/>
        <v/>
      </c>
      <c r="BA59" s="200" t="str">
        <f t="shared" si="66"/>
        <v/>
      </c>
      <c r="BB59" s="108" t="str">
        <f t="shared" si="67"/>
        <v/>
      </c>
      <c r="BC59" s="108" t="str">
        <f t="shared" si="68"/>
        <v/>
      </c>
      <c r="BD59" s="108" t="str">
        <f t="shared" si="69"/>
        <v/>
      </c>
      <c r="BE59" s="154" t="str">
        <f t="shared" si="70"/>
        <v/>
      </c>
      <c r="BF59" s="3"/>
      <c r="BG59" s="3"/>
      <c r="BH59" s="3"/>
      <c r="BI59" s="3"/>
      <c r="BJ59" s="3"/>
      <c r="BK59" s="3"/>
      <c r="BL59" s="3"/>
    </row>
    <row r="60" spans="1:64" ht="28" x14ac:dyDescent="0.3">
      <c r="A60" s="118">
        <v>55</v>
      </c>
      <c r="B60" s="109" t="s">
        <v>522</v>
      </c>
      <c r="C60" s="110" t="str">
        <f t="shared" si="33"/>
        <v>x</v>
      </c>
      <c r="D60" s="110" t="str">
        <f t="shared" si="34"/>
        <v>x</v>
      </c>
      <c r="E60" s="110" t="str">
        <f t="shared" si="35"/>
        <v/>
      </c>
      <c r="F60" s="110" t="str">
        <f t="shared" si="36"/>
        <v/>
      </c>
      <c r="G60" s="110" t="str">
        <f t="shared" si="38"/>
        <v/>
      </c>
      <c r="H60" s="110" t="str">
        <f t="shared" si="39"/>
        <v/>
      </c>
      <c r="I60" s="110" t="str">
        <f t="shared" si="40"/>
        <v/>
      </c>
      <c r="J60" s="110" t="str">
        <f t="shared" si="41"/>
        <v/>
      </c>
      <c r="K60" s="110" t="str">
        <f t="shared" si="42"/>
        <v/>
      </c>
      <c r="L60" s="110" t="str">
        <f t="shared" si="43"/>
        <v/>
      </c>
      <c r="M60" s="110" t="str">
        <f t="shared" si="44"/>
        <v/>
      </c>
      <c r="N60" s="110" t="str">
        <f t="shared" si="45"/>
        <v/>
      </c>
      <c r="O60" s="110" t="str">
        <f t="shared" si="46"/>
        <v/>
      </c>
      <c r="P60" s="209"/>
      <c r="Q60" s="210"/>
      <c r="R60" s="111" t="s">
        <v>668</v>
      </c>
      <c r="S60" s="120" t="s">
        <v>924</v>
      </c>
      <c r="T60" s="137"/>
      <c r="U60" s="148" t="s">
        <v>1239</v>
      </c>
      <c r="V60" s="113" t="s">
        <v>1239</v>
      </c>
      <c r="W60" s="114"/>
      <c r="X60" s="114"/>
      <c r="Y60" s="120" t="str">
        <f t="shared" si="37"/>
        <v/>
      </c>
      <c r="Z60" s="118" t="s">
        <v>1179</v>
      </c>
      <c r="AA60" s="114"/>
      <c r="AB60" s="114"/>
      <c r="AC60" s="154"/>
      <c r="AD60" s="148" t="str">
        <f t="shared" si="47"/>
        <v/>
      </c>
      <c r="AE60" s="113" t="str">
        <f t="shared" si="48"/>
        <v/>
      </c>
      <c r="AF60" s="120" t="str">
        <f t="shared" si="49"/>
        <v/>
      </c>
      <c r="AG60" s="148" t="str">
        <f t="shared" si="50"/>
        <v/>
      </c>
      <c r="AH60" s="113" t="str">
        <f t="shared" si="51"/>
        <v/>
      </c>
      <c r="AI60" s="113" t="str">
        <f t="shared" si="52"/>
        <v/>
      </c>
      <c r="AJ60" s="113" t="str">
        <f t="shared" si="53"/>
        <v/>
      </c>
      <c r="AK60" s="174" t="str">
        <f t="shared" si="54"/>
        <v/>
      </c>
      <c r="AL60" s="120" t="str">
        <f t="shared" si="55"/>
        <v/>
      </c>
      <c r="AM60" s="145" t="str">
        <f t="shared" si="56"/>
        <v/>
      </c>
      <c r="AN60" s="148" t="str">
        <f t="shared" si="57"/>
        <v/>
      </c>
      <c r="AO60" s="110" t="str">
        <f t="shared" si="58"/>
        <v/>
      </c>
      <c r="AP60" s="110" t="str">
        <f t="shared" si="59"/>
        <v/>
      </c>
      <c r="AQ60" s="149" t="str">
        <f t="shared" si="60"/>
        <v/>
      </c>
      <c r="AR60" s="118" t="str">
        <f t="shared" si="61"/>
        <v/>
      </c>
      <c r="AS60" s="154"/>
      <c r="AT60" s="118" t="str">
        <f t="shared" si="62"/>
        <v/>
      </c>
      <c r="AU60" s="154"/>
      <c r="AV60" s="118" t="str">
        <f t="shared" si="63"/>
        <v/>
      </c>
      <c r="AW60" s="154"/>
      <c r="AX60" s="118" t="str">
        <f t="shared" si="64"/>
        <v/>
      </c>
      <c r="AY60" s="154"/>
      <c r="AZ60" s="202" t="str">
        <f t="shared" si="65"/>
        <v/>
      </c>
      <c r="BA60" s="200" t="str">
        <f t="shared" si="66"/>
        <v/>
      </c>
      <c r="BB60" s="108" t="str">
        <f t="shared" si="67"/>
        <v/>
      </c>
      <c r="BC60" s="108" t="str">
        <f t="shared" si="68"/>
        <v/>
      </c>
      <c r="BD60" s="108" t="str">
        <f t="shared" si="69"/>
        <v/>
      </c>
      <c r="BE60" s="154" t="str">
        <f t="shared" si="70"/>
        <v/>
      </c>
      <c r="BF60" s="3"/>
      <c r="BG60" s="3"/>
      <c r="BH60" s="3"/>
      <c r="BI60" s="3"/>
      <c r="BJ60" s="3"/>
      <c r="BK60" s="3"/>
      <c r="BL60" s="3"/>
    </row>
    <row r="61" spans="1:64" ht="42" x14ac:dyDescent="0.3">
      <c r="A61" s="118">
        <v>56</v>
      </c>
      <c r="B61" s="109" t="s">
        <v>844</v>
      </c>
      <c r="C61" s="110" t="str">
        <f t="shared" si="33"/>
        <v>x</v>
      </c>
      <c r="D61" s="110" t="str">
        <f t="shared" si="34"/>
        <v>x</v>
      </c>
      <c r="E61" s="110" t="str">
        <f t="shared" si="35"/>
        <v/>
      </c>
      <c r="F61" s="110" t="str">
        <f t="shared" si="36"/>
        <v/>
      </c>
      <c r="G61" s="110" t="str">
        <f t="shared" si="38"/>
        <v/>
      </c>
      <c r="H61" s="110" t="str">
        <f t="shared" si="39"/>
        <v/>
      </c>
      <c r="I61" s="110" t="str">
        <f t="shared" si="40"/>
        <v/>
      </c>
      <c r="J61" s="110" t="str">
        <f t="shared" si="41"/>
        <v/>
      </c>
      <c r="K61" s="110" t="str">
        <f t="shared" si="42"/>
        <v/>
      </c>
      <c r="L61" s="110" t="str">
        <f t="shared" si="43"/>
        <v/>
      </c>
      <c r="M61" s="110" t="str">
        <f t="shared" si="44"/>
        <v/>
      </c>
      <c r="N61" s="110" t="str">
        <f t="shared" si="45"/>
        <v/>
      </c>
      <c r="O61" s="110" t="str">
        <f t="shared" si="46"/>
        <v/>
      </c>
      <c r="P61" s="209"/>
      <c r="Q61" s="210"/>
      <c r="R61" s="111" t="s">
        <v>845</v>
      </c>
      <c r="S61" s="120" t="s">
        <v>1159</v>
      </c>
      <c r="T61" s="137"/>
      <c r="U61" s="118" t="s">
        <v>1239</v>
      </c>
      <c r="V61" s="114" t="s">
        <v>1239</v>
      </c>
      <c r="W61" s="114" t="s">
        <v>1239</v>
      </c>
      <c r="X61" s="114"/>
      <c r="Y61" s="120" t="str">
        <f t="shared" si="37"/>
        <v/>
      </c>
      <c r="Z61" s="118" t="s">
        <v>1179</v>
      </c>
      <c r="AA61" s="114"/>
      <c r="AB61" s="114"/>
      <c r="AC61" s="154"/>
      <c r="AD61" s="148" t="str">
        <f t="shared" si="47"/>
        <v/>
      </c>
      <c r="AE61" s="113" t="str">
        <f t="shared" si="48"/>
        <v/>
      </c>
      <c r="AF61" s="120" t="str">
        <f t="shared" si="49"/>
        <v/>
      </c>
      <c r="AG61" s="148" t="str">
        <f t="shared" si="50"/>
        <v/>
      </c>
      <c r="AH61" s="113" t="str">
        <f t="shared" si="51"/>
        <v/>
      </c>
      <c r="AI61" s="113" t="str">
        <f t="shared" si="52"/>
        <v/>
      </c>
      <c r="AJ61" s="113" t="str">
        <f t="shared" si="53"/>
        <v/>
      </c>
      <c r="AK61" s="174" t="str">
        <f t="shared" si="54"/>
        <v/>
      </c>
      <c r="AL61" s="120" t="str">
        <f t="shared" si="55"/>
        <v/>
      </c>
      <c r="AM61" s="145" t="str">
        <f t="shared" si="56"/>
        <v/>
      </c>
      <c r="AN61" s="148" t="str">
        <f t="shared" si="57"/>
        <v/>
      </c>
      <c r="AO61" s="110" t="str">
        <f t="shared" si="58"/>
        <v/>
      </c>
      <c r="AP61" s="110" t="str">
        <f t="shared" si="59"/>
        <v/>
      </c>
      <c r="AQ61" s="149" t="str">
        <f t="shared" si="60"/>
        <v/>
      </c>
      <c r="AR61" s="118" t="str">
        <f t="shared" si="61"/>
        <v/>
      </c>
      <c r="AS61" s="154"/>
      <c r="AT61" s="118" t="str">
        <f t="shared" si="62"/>
        <v/>
      </c>
      <c r="AU61" s="154"/>
      <c r="AV61" s="118" t="str">
        <f t="shared" si="63"/>
        <v/>
      </c>
      <c r="AW61" s="154"/>
      <c r="AX61" s="118" t="str">
        <f t="shared" si="64"/>
        <v/>
      </c>
      <c r="AY61" s="154"/>
      <c r="AZ61" s="202" t="str">
        <f t="shared" si="65"/>
        <v/>
      </c>
      <c r="BA61" s="200" t="str">
        <f t="shared" si="66"/>
        <v/>
      </c>
      <c r="BB61" s="108" t="str">
        <f t="shared" si="67"/>
        <v/>
      </c>
      <c r="BC61" s="108" t="str">
        <f t="shared" si="68"/>
        <v/>
      </c>
      <c r="BD61" s="108" t="str">
        <f t="shared" si="69"/>
        <v/>
      </c>
      <c r="BE61" s="154" t="str">
        <f t="shared" si="70"/>
        <v/>
      </c>
      <c r="BF61" s="3"/>
      <c r="BG61" s="3"/>
      <c r="BH61" s="3"/>
      <c r="BI61" s="3"/>
      <c r="BJ61" s="3"/>
      <c r="BK61" s="3"/>
      <c r="BL61" s="3"/>
    </row>
    <row r="62" spans="1:64" ht="200.25" customHeight="1" x14ac:dyDescent="0.3">
      <c r="A62" s="118">
        <v>57</v>
      </c>
      <c r="B62" s="112" t="s">
        <v>909</v>
      </c>
      <c r="C62" s="110" t="str">
        <f t="shared" si="33"/>
        <v/>
      </c>
      <c r="D62" s="110" t="str">
        <f t="shared" si="34"/>
        <v/>
      </c>
      <c r="E62" s="110" t="str">
        <f t="shared" si="35"/>
        <v/>
      </c>
      <c r="F62" s="110" t="str">
        <f t="shared" si="36"/>
        <v/>
      </c>
      <c r="G62" s="110" t="str">
        <f t="shared" si="38"/>
        <v>x</v>
      </c>
      <c r="H62" s="110" t="str">
        <f t="shared" si="39"/>
        <v>x</v>
      </c>
      <c r="I62" s="110" t="str">
        <f t="shared" si="40"/>
        <v>x</v>
      </c>
      <c r="J62" s="110" t="str">
        <f t="shared" si="41"/>
        <v>x</v>
      </c>
      <c r="K62" s="110" t="str">
        <f t="shared" si="42"/>
        <v/>
      </c>
      <c r="L62" s="110" t="str">
        <f t="shared" si="43"/>
        <v/>
      </c>
      <c r="M62" s="110" t="str">
        <f t="shared" si="44"/>
        <v/>
      </c>
      <c r="N62" s="110" t="str">
        <f t="shared" si="45"/>
        <v/>
      </c>
      <c r="O62" s="110" t="str">
        <f t="shared" si="46"/>
        <v/>
      </c>
      <c r="P62" s="209" t="s">
        <v>1580</v>
      </c>
      <c r="Q62" s="210">
        <v>5</v>
      </c>
      <c r="R62" s="111" t="s">
        <v>18</v>
      </c>
      <c r="S62" s="120" t="s">
        <v>910</v>
      </c>
      <c r="T62" s="136" t="s">
        <v>1531</v>
      </c>
      <c r="U62" s="148" t="s">
        <v>1239</v>
      </c>
      <c r="V62" s="113" t="s">
        <v>1239</v>
      </c>
      <c r="W62" s="113" t="s">
        <v>1239</v>
      </c>
      <c r="X62" s="113" t="s">
        <v>1239</v>
      </c>
      <c r="Y62" s="120" t="str">
        <f t="shared" si="37"/>
        <v>x</v>
      </c>
      <c r="Z62" s="118"/>
      <c r="AA62" s="168" t="s">
        <v>1182</v>
      </c>
      <c r="AB62" s="114"/>
      <c r="AC62" s="154"/>
      <c r="AD62" s="148" t="str">
        <f t="shared" si="47"/>
        <v/>
      </c>
      <c r="AE62" s="113" t="str">
        <f t="shared" si="48"/>
        <v>x</v>
      </c>
      <c r="AF62" s="120" t="str">
        <f t="shared" si="49"/>
        <v/>
      </c>
      <c r="AG62" s="148" t="str">
        <f t="shared" si="50"/>
        <v/>
      </c>
      <c r="AH62" s="113" t="str">
        <f t="shared" si="51"/>
        <v/>
      </c>
      <c r="AI62" s="113" t="str">
        <f t="shared" si="52"/>
        <v/>
      </c>
      <c r="AJ62" s="113" t="str">
        <f t="shared" si="53"/>
        <v>x</v>
      </c>
      <c r="AK62" s="174" t="str">
        <f t="shared" si="54"/>
        <v/>
      </c>
      <c r="AL62" s="120" t="str">
        <f t="shared" si="55"/>
        <v/>
      </c>
      <c r="AM62" s="145" t="str">
        <f t="shared" si="56"/>
        <v>x</v>
      </c>
      <c r="AN62" s="148" t="str">
        <f t="shared" si="57"/>
        <v/>
      </c>
      <c r="AO62" s="110" t="str">
        <f t="shared" si="58"/>
        <v/>
      </c>
      <c r="AP62" s="110" t="str">
        <f t="shared" si="59"/>
        <v>x</v>
      </c>
      <c r="AQ62" s="149" t="str">
        <f t="shared" si="60"/>
        <v/>
      </c>
      <c r="AR62" s="118" t="str">
        <f t="shared" si="61"/>
        <v/>
      </c>
      <c r="AS62" s="154"/>
      <c r="AT62" s="118" t="str">
        <f t="shared" si="62"/>
        <v>x</v>
      </c>
      <c r="AU62" s="154" t="s">
        <v>1234</v>
      </c>
      <c r="AV62" s="118" t="str">
        <f t="shared" si="63"/>
        <v/>
      </c>
      <c r="AW62" s="154"/>
      <c r="AX62" s="118" t="str">
        <f t="shared" si="64"/>
        <v/>
      </c>
      <c r="AY62" s="154"/>
      <c r="AZ62" s="202" t="str">
        <f t="shared" si="65"/>
        <v>x</v>
      </c>
      <c r="BA62" s="200" t="str">
        <f t="shared" si="66"/>
        <v/>
      </c>
      <c r="BB62" s="108" t="str">
        <f t="shared" si="67"/>
        <v/>
      </c>
      <c r="BC62" s="108" t="str">
        <f t="shared" si="68"/>
        <v/>
      </c>
      <c r="BD62" s="108" t="str">
        <f t="shared" si="69"/>
        <v>x</v>
      </c>
      <c r="BE62" s="154" t="str">
        <f t="shared" si="70"/>
        <v/>
      </c>
      <c r="BF62" s="3"/>
      <c r="BG62" s="3"/>
      <c r="BH62" s="3"/>
      <c r="BI62" s="3"/>
      <c r="BJ62" s="3"/>
      <c r="BK62" s="3"/>
      <c r="BL62" s="3"/>
    </row>
    <row r="63" spans="1:64" ht="133" x14ac:dyDescent="0.3">
      <c r="A63" s="118">
        <v>58</v>
      </c>
      <c r="B63" s="112" t="s">
        <v>941</v>
      </c>
      <c r="C63" s="110" t="str">
        <f t="shared" si="33"/>
        <v>x</v>
      </c>
      <c r="D63" s="110" t="str">
        <f t="shared" si="34"/>
        <v/>
      </c>
      <c r="E63" s="110" t="str">
        <f t="shared" si="35"/>
        <v>x</v>
      </c>
      <c r="F63" s="110" t="str">
        <f t="shared" si="36"/>
        <v/>
      </c>
      <c r="G63" s="110" t="str">
        <f t="shared" si="38"/>
        <v/>
      </c>
      <c r="H63" s="110" t="str">
        <f t="shared" si="39"/>
        <v/>
      </c>
      <c r="I63" s="110" t="str">
        <f t="shared" si="40"/>
        <v/>
      </c>
      <c r="J63" s="110" t="str">
        <f t="shared" si="41"/>
        <v/>
      </c>
      <c r="K63" s="110" t="str">
        <f t="shared" si="42"/>
        <v/>
      </c>
      <c r="L63" s="110" t="str">
        <f t="shared" si="43"/>
        <v/>
      </c>
      <c r="M63" s="110" t="str">
        <f t="shared" si="44"/>
        <v/>
      </c>
      <c r="N63" s="110" t="str">
        <f t="shared" si="45"/>
        <v/>
      </c>
      <c r="O63" s="110" t="str">
        <f t="shared" si="46"/>
        <v/>
      </c>
      <c r="P63" s="209"/>
      <c r="Q63" s="210"/>
      <c r="R63" s="111" t="s">
        <v>125</v>
      </c>
      <c r="S63" s="120" t="s">
        <v>940</v>
      </c>
      <c r="T63" s="136" t="s">
        <v>1492</v>
      </c>
      <c r="U63" s="148" t="s">
        <v>1239</v>
      </c>
      <c r="V63" s="113" t="s">
        <v>1239</v>
      </c>
      <c r="W63" s="113" t="s">
        <v>1239</v>
      </c>
      <c r="X63" s="113" t="s">
        <v>1239</v>
      </c>
      <c r="Y63" s="120" t="str">
        <f t="shared" si="37"/>
        <v>x</v>
      </c>
      <c r="Z63" s="118" t="s">
        <v>1182</v>
      </c>
      <c r="AA63" s="114"/>
      <c r="AB63" s="114"/>
      <c r="AC63" s="154"/>
      <c r="AD63" s="148" t="str">
        <f t="shared" si="47"/>
        <v/>
      </c>
      <c r="AE63" s="113" t="str">
        <f t="shared" si="48"/>
        <v>x</v>
      </c>
      <c r="AF63" s="120" t="str">
        <f t="shared" si="49"/>
        <v/>
      </c>
      <c r="AG63" s="148" t="str">
        <f t="shared" si="50"/>
        <v/>
      </c>
      <c r="AH63" s="113" t="str">
        <f t="shared" si="51"/>
        <v>x</v>
      </c>
      <c r="AI63" s="113" t="str">
        <f t="shared" si="52"/>
        <v/>
      </c>
      <c r="AJ63" s="113" t="str">
        <f t="shared" si="53"/>
        <v/>
      </c>
      <c r="AK63" s="174" t="str">
        <f t="shared" si="54"/>
        <v/>
      </c>
      <c r="AL63" s="120" t="str">
        <f t="shared" si="55"/>
        <v/>
      </c>
      <c r="AM63" s="145" t="str">
        <f t="shared" si="56"/>
        <v>x</v>
      </c>
      <c r="AN63" s="148" t="str">
        <f t="shared" si="57"/>
        <v/>
      </c>
      <c r="AO63" s="110" t="str">
        <f t="shared" si="58"/>
        <v>x</v>
      </c>
      <c r="AP63" s="110" t="str">
        <f t="shared" si="59"/>
        <v/>
      </c>
      <c r="AQ63" s="149" t="str">
        <f t="shared" si="60"/>
        <v/>
      </c>
      <c r="AR63" s="118" t="str">
        <f t="shared" si="61"/>
        <v/>
      </c>
      <c r="AS63" s="154"/>
      <c r="AT63" s="118" t="str">
        <f t="shared" si="62"/>
        <v/>
      </c>
      <c r="AU63" s="154"/>
      <c r="AV63" s="118" t="str">
        <f t="shared" si="63"/>
        <v/>
      </c>
      <c r="AW63" s="154"/>
      <c r="AX63" s="118" t="str">
        <f t="shared" si="64"/>
        <v/>
      </c>
      <c r="AY63" s="154"/>
      <c r="AZ63" s="202" t="str">
        <f t="shared" si="65"/>
        <v>x</v>
      </c>
      <c r="BA63" s="200" t="str">
        <f t="shared" si="66"/>
        <v/>
      </c>
      <c r="BB63" s="108" t="str">
        <f t="shared" si="67"/>
        <v>x</v>
      </c>
      <c r="BC63" s="108" t="str">
        <f t="shared" si="68"/>
        <v/>
      </c>
      <c r="BD63" s="108" t="str">
        <f t="shared" si="69"/>
        <v/>
      </c>
      <c r="BE63" s="154" t="str">
        <f t="shared" si="70"/>
        <v/>
      </c>
      <c r="BF63" s="3"/>
      <c r="BG63" s="3"/>
      <c r="BH63" s="3"/>
      <c r="BI63" s="3"/>
      <c r="BJ63" s="3"/>
      <c r="BK63" s="3"/>
      <c r="BL63" s="3"/>
    </row>
    <row r="64" spans="1:64" ht="28" x14ac:dyDescent="0.3">
      <c r="A64" s="118">
        <v>59</v>
      </c>
      <c r="B64" s="112" t="s">
        <v>981</v>
      </c>
      <c r="C64" s="110" t="str">
        <f t="shared" si="33"/>
        <v/>
      </c>
      <c r="D64" s="110" t="str">
        <f t="shared" si="34"/>
        <v/>
      </c>
      <c r="E64" s="110" t="str">
        <f t="shared" si="35"/>
        <v/>
      </c>
      <c r="F64" s="110" t="str">
        <f t="shared" si="36"/>
        <v/>
      </c>
      <c r="G64" s="110" t="str">
        <f t="shared" si="38"/>
        <v/>
      </c>
      <c r="H64" s="110" t="str">
        <f t="shared" si="39"/>
        <v/>
      </c>
      <c r="I64" s="110" t="str">
        <f t="shared" si="40"/>
        <v/>
      </c>
      <c r="J64" s="110" t="str">
        <f t="shared" si="41"/>
        <v/>
      </c>
      <c r="K64" s="110" t="str">
        <f t="shared" si="42"/>
        <v>x</v>
      </c>
      <c r="L64" s="110" t="str">
        <f t="shared" si="43"/>
        <v>x</v>
      </c>
      <c r="M64" s="110" t="str">
        <f t="shared" si="44"/>
        <v>x</v>
      </c>
      <c r="N64" s="110" t="str">
        <f t="shared" si="45"/>
        <v>x</v>
      </c>
      <c r="O64" s="110" t="str">
        <f t="shared" si="46"/>
        <v/>
      </c>
      <c r="P64" s="209"/>
      <c r="Q64" s="210"/>
      <c r="R64" s="111" t="s">
        <v>307</v>
      </c>
      <c r="S64" s="120" t="s">
        <v>912</v>
      </c>
      <c r="T64" s="137"/>
      <c r="U64" s="148" t="s">
        <v>1239</v>
      </c>
      <c r="V64" s="113" t="s">
        <v>1239</v>
      </c>
      <c r="W64" s="113" t="s">
        <v>1239</v>
      </c>
      <c r="X64" s="113" t="s">
        <v>1239</v>
      </c>
      <c r="Y64" s="120" t="str">
        <f t="shared" si="37"/>
        <v/>
      </c>
      <c r="Z64" s="118"/>
      <c r="AA64" s="114"/>
      <c r="AB64" s="169" t="s">
        <v>1179</v>
      </c>
      <c r="AC64" s="154"/>
      <c r="AD64" s="148" t="str">
        <f t="shared" si="47"/>
        <v/>
      </c>
      <c r="AE64" s="113" t="str">
        <f t="shared" si="48"/>
        <v/>
      </c>
      <c r="AF64" s="120" t="str">
        <f t="shared" si="49"/>
        <v/>
      </c>
      <c r="AG64" s="148" t="str">
        <f t="shared" si="50"/>
        <v/>
      </c>
      <c r="AH64" s="113" t="str">
        <f t="shared" si="51"/>
        <v/>
      </c>
      <c r="AI64" s="113" t="str">
        <f t="shared" si="52"/>
        <v/>
      </c>
      <c r="AJ64" s="113" t="str">
        <f t="shared" si="53"/>
        <v/>
      </c>
      <c r="AK64" s="174" t="str">
        <f t="shared" si="54"/>
        <v/>
      </c>
      <c r="AL64" s="120" t="str">
        <f t="shared" si="55"/>
        <v/>
      </c>
      <c r="AM64" s="145" t="str">
        <f t="shared" si="56"/>
        <v/>
      </c>
      <c r="AN64" s="148" t="str">
        <f t="shared" si="57"/>
        <v/>
      </c>
      <c r="AO64" s="110" t="str">
        <f t="shared" si="58"/>
        <v/>
      </c>
      <c r="AP64" s="110" t="str">
        <f t="shared" si="59"/>
        <v/>
      </c>
      <c r="AQ64" s="149" t="str">
        <f t="shared" si="60"/>
        <v/>
      </c>
      <c r="AR64" s="118" t="str">
        <f t="shared" si="61"/>
        <v/>
      </c>
      <c r="AS64" s="154"/>
      <c r="AT64" s="118" t="str">
        <f t="shared" si="62"/>
        <v/>
      </c>
      <c r="AU64" s="154"/>
      <c r="AV64" s="118" t="str">
        <f t="shared" si="63"/>
        <v/>
      </c>
      <c r="AW64" s="154"/>
      <c r="AX64" s="118" t="str">
        <f t="shared" si="64"/>
        <v/>
      </c>
      <c r="AY64" s="154"/>
      <c r="AZ64" s="202" t="str">
        <f t="shared" si="65"/>
        <v/>
      </c>
      <c r="BA64" s="200" t="str">
        <f t="shared" si="66"/>
        <v/>
      </c>
      <c r="BB64" s="108" t="str">
        <f t="shared" si="67"/>
        <v/>
      </c>
      <c r="BC64" s="108" t="str">
        <f t="shared" si="68"/>
        <v/>
      </c>
      <c r="BD64" s="108" t="str">
        <f t="shared" si="69"/>
        <v/>
      </c>
      <c r="BE64" s="154" t="str">
        <f t="shared" si="70"/>
        <v/>
      </c>
      <c r="BF64" s="3"/>
      <c r="BG64" s="3"/>
      <c r="BH64" s="3"/>
      <c r="BI64" s="3"/>
      <c r="BJ64" s="3"/>
      <c r="BK64" s="3"/>
      <c r="BL64" s="3"/>
    </row>
    <row r="65" spans="1:64" ht="176.5" x14ac:dyDescent="0.3">
      <c r="A65" s="118">
        <v>60</v>
      </c>
      <c r="B65" s="109" t="s">
        <v>999</v>
      </c>
      <c r="C65" s="110" t="str">
        <f t="shared" si="33"/>
        <v>x</v>
      </c>
      <c r="D65" s="110" t="str">
        <f t="shared" si="34"/>
        <v>x</v>
      </c>
      <c r="E65" s="110" t="str">
        <f t="shared" si="35"/>
        <v>x</v>
      </c>
      <c r="F65" s="110" t="str">
        <f t="shared" si="36"/>
        <v>x</v>
      </c>
      <c r="G65" s="110" t="str">
        <f t="shared" si="38"/>
        <v/>
      </c>
      <c r="H65" s="110" t="str">
        <f t="shared" si="39"/>
        <v/>
      </c>
      <c r="I65" s="110" t="str">
        <f t="shared" si="40"/>
        <v/>
      </c>
      <c r="J65" s="110" t="str">
        <f t="shared" si="41"/>
        <v/>
      </c>
      <c r="K65" s="110" t="str">
        <f t="shared" si="42"/>
        <v/>
      </c>
      <c r="L65" s="110" t="str">
        <f t="shared" si="43"/>
        <v/>
      </c>
      <c r="M65" s="110" t="str">
        <f t="shared" si="44"/>
        <v/>
      </c>
      <c r="N65" s="110" t="str">
        <f t="shared" si="45"/>
        <v/>
      </c>
      <c r="O65" s="110" t="str">
        <f t="shared" si="46"/>
        <v/>
      </c>
      <c r="P65" s="209"/>
      <c r="Q65" s="210"/>
      <c r="R65" s="111" t="s">
        <v>389</v>
      </c>
      <c r="S65" s="120" t="s">
        <v>912</v>
      </c>
      <c r="T65" s="136" t="s">
        <v>1532</v>
      </c>
      <c r="U65" s="148" t="s">
        <v>1239</v>
      </c>
      <c r="V65" s="113" t="s">
        <v>1239</v>
      </c>
      <c r="W65" s="113" t="s">
        <v>1239</v>
      </c>
      <c r="X65" s="113" t="s">
        <v>1239</v>
      </c>
      <c r="Y65" s="120" t="str">
        <f t="shared" si="37"/>
        <v>x</v>
      </c>
      <c r="Z65" s="118" t="s">
        <v>1182</v>
      </c>
      <c r="AA65" s="114"/>
      <c r="AB65" s="114"/>
      <c r="AC65" s="154"/>
      <c r="AD65" s="148" t="str">
        <f t="shared" si="47"/>
        <v/>
      </c>
      <c r="AE65" s="113" t="str">
        <f t="shared" si="48"/>
        <v>x</v>
      </c>
      <c r="AF65" s="120" t="str">
        <f t="shared" si="49"/>
        <v/>
      </c>
      <c r="AG65" s="148" t="str">
        <f t="shared" si="50"/>
        <v/>
      </c>
      <c r="AH65" s="113" t="str">
        <f t="shared" si="51"/>
        <v>x</v>
      </c>
      <c r="AI65" s="113" t="str">
        <f t="shared" si="52"/>
        <v/>
      </c>
      <c r="AJ65" s="113" t="str">
        <f t="shared" si="53"/>
        <v/>
      </c>
      <c r="AK65" s="174" t="str">
        <f t="shared" si="54"/>
        <v/>
      </c>
      <c r="AL65" s="120" t="str">
        <f t="shared" si="55"/>
        <v/>
      </c>
      <c r="AM65" s="145" t="str">
        <f t="shared" si="56"/>
        <v>x</v>
      </c>
      <c r="AN65" s="148" t="str">
        <f t="shared" si="57"/>
        <v/>
      </c>
      <c r="AO65" s="110" t="str">
        <f t="shared" si="58"/>
        <v>x</v>
      </c>
      <c r="AP65" s="110" t="str">
        <f t="shared" si="59"/>
        <v/>
      </c>
      <c r="AQ65" s="149" t="str">
        <f t="shared" si="60"/>
        <v/>
      </c>
      <c r="AR65" s="118" t="str">
        <f t="shared" si="61"/>
        <v/>
      </c>
      <c r="AS65" s="154"/>
      <c r="AT65" s="118" t="str">
        <f t="shared" si="62"/>
        <v/>
      </c>
      <c r="AU65" s="154"/>
      <c r="AV65" s="118" t="str">
        <f t="shared" si="63"/>
        <v/>
      </c>
      <c r="AW65" s="154"/>
      <c r="AX65" s="118" t="str">
        <f t="shared" si="64"/>
        <v/>
      </c>
      <c r="AY65" s="154"/>
      <c r="AZ65" s="202" t="str">
        <f t="shared" si="65"/>
        <v>x</v>
      </c>
      <c r="BA65" s="200" t="str">
        <f t="shared" si="66"/>
        <v/>
      </c>
      <c r="BB65" s="108" t="str">
        <f t="shared" si="67"/>
        <v>x</v>
      </c>
      <c r="BC65" s="108" t="str">
        <f t="shared" si="68"/>
        <v/>
      </c>
      <c r="BD65" s="108" t="str">
        <f t="shared" si="69"/>
        <v/>
      </c>
      <c r="BE65" s="154" t="str">
        <f t="shared" si="70"/>
        <v/>
      </c>
      <c r="BF65" s="3"/>
      <c r="BG65" s="3"/>
      <c r="BH65" s="3"/>
      <c r="BI65" s="3"/>
      <c r="BJ65" s="3"/>
      <c r="BK65" s="3"/>
      <c r="BL65" s="3"/>
    </row>
    <row r="66" spans="1:64" ht="133" x14ac:dyDescent="0.3">
      <c r="A66" s="118">
        <v>61</v>
      </c>
      <c r="B66" s="109" t="s">
        <v>1102</v>
      </c>
      <c r="C66" s="110" t="str">
        <f t="shared" si="33"/>
        <v>x</v>
      </c>
      <c r="D66" s="110" t="str">
        <f t="shared" si="34"/>
        <v>x</v>
      </c>
      <c r="E66" s="110" t="str">
        <f t="shared" si="35"/>
        <v>x</v>
      </c>
      <c r="F66" s="110" t="str">
        <f t="shared" si="36"/>
        <v>x</v>
      </c>
      <c r="G66" s="110" t="str">
        <f t="shared" si="38"/>
        <v/>
      </c>
      <c r="H66" s="110" t="str">
        <f t="shared" si="39"/>
        <v/>
      </c>
      <c r="I66" s="110" t="str">
        <f t="shared" si="40"/>
        <v/>
      </c>
      <c r="J66" s="110" t="str">
        <f t="shared" si="41"/>
        <v/>
      </c>
      <c r="K66" s="110" t="str">
        <f t="shared" si="42"/>
        <v/>
      </c>
      <c r="L66" s="110" t="str">
        <f t="shared" si="43"/>
        <v/>
      </c>
      <c r="M66" s="110" t="str">
        <f t="shared" si="44"/>
        <v/>
      </c>
      <c r="N66" s="110" t="str">
        <f t="shared" si="45"/>
        <v/>
      </c>
      <c r="O66" s="110" t="str">
        <f t="shared" si="46"/>
        <v/>
      </c>
      <c r="P66" s="209"/>
      <c r="Q66" s="210"/>
      <c r="R66" s="111" t="s">
        <v>667</v>
      </c>
      <c r="S66" s="120" t="s">
        <v>1051</v>
      </c>
      <c r="T66" s="136" t="s">
        <v>1533</v>
      </c>
      <c r="U66" s="148" t="s">
        <v>1239</v>
      </c>
      <c r="V66" s="113" t="s">
        <v>1239</v>
      </c>
      <c r="W66" s="113" t="s">
        <v>1239</v>
      </c>
      <c r="X66" s="113" t="s">
        <v>1239</v>
      </c>
      <c r="Y66" s="120" t="str">
        <f t="shared" si="37"/>
        <v>x</v>
      </c>
      <c r="Z66" s="118" t="s">
        <v>1183</v>
      </c>
      <c r="AA66" s="114"/>
      <c r="AB66" s="114"/>
      <c r="AC66" s="154"/>
      <c r="AD66" s="148" t="str">
        <f t="shared" si="47"/>
        <v>x</v>
      </c>
      <c r="AE66" s="113" t="str">
        <f t="shared" si="48"/>
        <v/>
      </c>
      <c r="AF66" s="120" t="str">
        <f t="shared" si="49"/>
        <v/>
      </c>
      <c r="AG66" s="148" t="str">
        <f t="shared" si="50"/>
        <v>x</v>
      </c>
      <c r="AH66" s="113" t="str">
        <f t="shared" si="51"/>
        <v/>
      </c>
      <c r="AI66" s="113" t="str">
        <f t="shared" si="52"/>
        <v/>
      </c>
      <c r="AJ66" s="113" t="str">
        <f t="shared" si="53"/>
        <v/>
      </c>
      <c r="AK66" s="174" t="str">
        <f t="shared" si="54"/>
        <v/>
      </c>
      <c r="AL66" s="120" t="str">
        <f t="shared" si="55"/>
        <v/>
      </c>
      <c r="AM66" s="145" t="str">
        <f t="shared" si="56"/>
        <v>x</v>
      </c>
      <c r="AN66" s="148" t="str">
        <f t="shared" si="57"/>
        <v>x</v>
      </c>
      <c r="AO66" s="110" t="str">
        <f t="shared" si="58"/>
        <v/>
      </c>
      <c r="AP66" s="110" t="str">
        <f t="shared" si="59"/>
        <v/>
      </c>
      <c r="AQ66" s="149" t="str">
        <f t="shared" si="60"/>
        <v/>
      </c>
      <c r="AR66" s="118" t="str">
        <f t="shared" si="61"/>
        <v/>
      </c>
      <c r="AS66" s="154"/>
      <c r="AT66" s="118" t="str">
        <f t="shared" si="62"/>
        <v/>
      </c>
      <c r="AU66" s="154"/>
      <c r="AV66" s="118" t="str">
        <f t="shared" si="63"/>
        <v/>
      </c>
      <c r="AW66" s="154"/>
      <c r="AX66" s="118" t="str">
        <f t="shared" si="64"/>
        <v/>
      </c>
      <c r="AY66" s="154"/>
      <c r="AZ66" s="202" t="str">
        <f t="shared" si="65"/>
        <v>x</v>
      </c>
      <c r="BA66" s="200" t="str">
        <f t="shared" si="66"/>
        <v>x</v>
      </c>
      <c r="BB66" s="108" t="str">
        <f t="shared" si="67"/>
        <v/>
      </c>
      <c r="BC66" s="108" t="str">
        <f t="shared" si="68"/>
        <v/>
      </c>
      <c r="BD66" s="108" t="str">
        <f t="shared" si="69"/>
        <v/>
      </c>
      <c r="BE66" s="154" t="str">
        <f t="shared" si="70"/>
        <v/>
      </c>
      <c r="BF66" s="3"/>
      <c r="BG66" s="3"/>
      <c r="BH66" s="3"/>
      <c r="BI66" s="3"/>
      <c r="BJ66" s="3"/>
      <c r="BK66" s="3"/>
      <c r="BL66" s="3"/>
    </row>
    <row r="67" spans="1:64" ht="28" x14ac:dyDescent="0.3">
      <c r="A67" s="118">
        <v>62</v>
      </c>
      <c r="B67" s="109" t="s">
        <v>950</v>
      </c>
      <c r="C67" s="110" t="str">
        <f t="shared" si="33"/>
        <v>x</v>
      </c>
      <c r="D67" s="110" t="str">
        <f t="shared" si="34"/>
        <v>x</v>
      </c>
      <c r="E67" s="110" t="str">
        <f t="shared" si="35"/>
        <v>x</v>
      </c>
      <c r="F67" s="110" t="str">
        <f t="shared" si="36"/>
        <v>x</v>
      </c>
      <c r="G67" s="110" t="str">
        <f t="shared" si="38"/>
        <v/>
      </c>
      <c r="H67" s="110" t="str">
        <f t="shared" si="39"/>
        <v/>
      </c>
      <c r="I67" s="110" t="str">
        <f t="shared" si="40"/>
        <v/>
      </c>
      <c r="J67" s="110" t="str">
        <f t="shared" si="41"/>
        <v/>
      </c>
      <c r="K67" s="110" t="str">
        <f t="shared" si="42"/>
        <v/>
      </c>
      <c r="L67" s="110" t="str">
        <f t="shared" si="43"/>
        <v/>
      </c>
      <c r="M67" s="110" t="str">
        <f t="shared" si="44"/>
        <v/>
      </c>
      <c r="N67" s="110" t="str">
        <f t="shared" si="45"/>
        <v/>
      </c>
      <c r="O67" s="110" t="str">
        <f t="shared" si="46"/>
        <v/>
      </c>
      <c r="P67" s="209" t="s">
        <v>1581</v>
      </c>
      <c r="Q67" s="210">
        <v>7</v>
      </c>
      <c r="R67" s="111" t="s">
        <v>193</v>
      </c>
      <c r="S67" s="120" t="s">
        <v>912</v>
      </c>
      <c r="T67" s="137"/>
      <c r="U67" s="148" t="s">
        <v>1239</v>
      </c>
      <c r="V67" s="113" t="s">
        <v>1239</v>
      </c>
      <c r="W67" s="113" t="s">
        <v>1239</v>
      </c>
      <c r="X67" s="114"/>
      <c r="Y67" s="120" t="str">
        <f t="shared" si="37"/>
        <v/>
      </c>
      <c r="Z67" s="118" t="s">
        <v>1179</v>
      </c>
      <c r="AA67" s="114"/>
      <c r="AB67" s="114"/>
      <c r="AC67" s="154"/>
      <c r="AD67" s="148" t="str">
        <f t="shared" si="47"/>
        <v/>
      </c>
      <c r="AE67" s="113" t="str">
        <f t="shared" si="48"/>
        <v/>
      </c>
      <c r="AF67" s="120" t="str">
        <f t="shared" si="49"/>
        <v/>
      </c>
      <c r="AG67" s="148" t="str">
        <f t="shared" si="50"/>
        <v/>
      </c>
      <c r="AH67" s="113" t="str">
        <f t="shared" si="51"/>
        <v/>
      </c>
      <c r="AI67" s="113" t="str">
        <f t="shared" si="52"/>
        <v/>
      </c>
      <c r="AJ67" s="113" t="str">
        <f t="shared" si="53"/>
        <v/>
      </c>
      <c r="AK67" s="174" t="str">
        <f t="shared" si="54"/>
        <v/>
      </c>
      <c r="AL67" s="120" t="str">
        <f t="shared" si="55"/>
        <v/>
      </c>
      <c r="AM67" s="145" t="str">
        <f t="shared" si="56"/>
        <v/>
      </c>
      <c r="AN67" s="148" t="str">
        <f t="shared" si="57"/>
        <v/>
      </c>
      <c r="AO67" s="110" t="str">
        <f t="shared" si="58"/>
        <v/>
      </c>
      <c r="AP67" s="110" t="str">
        <f t="shared" si="59"/>
        <v/>
      </c>
      <c r="AQ67" s="149" t="str">
        <f t="shared" si="60"/>
        <v/>
      </c>
      <c r="AR67" s="118" t="str">
        <f t="shared" si="61"/>
        <v/>
      </c>
      <c r="AS67" s="154"/>
      <c r="AT67" s="118" t="str">
        <f t="shared" si="62"/>
        <v/>
      </c>
      <c r="AU67" s="154"/>
      <c r="AV67" s="118" t="str">
        <f t="shared" si="63"/>
        <v/>
      </c>
      <c r="AW67" s="154"/>
      <c r="AX67" s="118" t="str">
        <f t="shared" si="64"/>
        <v/>
      </c>
      <c r="AY67" s="154"/>
      <c r="AZ67" s="202" t="str">
        <f t="shared" si="65"/>
        <v/>
      </c>
      <c r="BA67" s="200" t="str">
        <f t="shared" si="66"/>
        <v/>
      </c>
      <c r="BB67" s="108" t="str">
        <f t="shared" si="67"/>
        <v/>
      </c>
      <c r="BC67" s="108" t="str">
        <f t="shared" si="68"/>
        <v/>
      </c>
      <c r="BD67" s="108" t="str">
        <f t="shared" si="69"/>
        <v/>
      </c>
      <c r="BE67" s="154" t="str">
        <f t="shared" si="70"/>
        <v/>
      </c>
      <c r="BF67" s="3"/>
      <c r="BG67" s="3"/>
      <c r="BH67" s="3"/>
      <c r="BI67" s="3"/>
      <c r="BJ67" s="3"/>
      <c r="BK67" s="3"/>
      <c r="BL67" s="3"/>
    </row>
    <row r="68" spans="1:64" ht="28" x14ac:dyDescent="0.3">
      <c r="A68" s="118">
        <v>63</v>
      </c>
      <c r="B68" s="109" t="s">
        <v>988</v>
      </c>
      <c r="C68" s="110" t="str">
        <f t="shared" si="33"/>
        <v>x</v>
      </c>
      <c r="D68" s="110" t="str">
        <f t="shared" si="34"/>
        <v>x</v>
      </c>
      <c r="E68" s="110" t="str">
        <f t="shared" si="35"/>
        <v>x</v>
      </c>
      <c r="F68" s="110" t="str">
        <f t="shared" si="36"/>
        <v>x</v>
      </c>
      <c r="G68" s="110" t="str">
        <f t="shared" si="38"/>
        <v/>
      </c>
      <c r="H68" s="110" t="str">
        <f t="shared" si="39"/>
        <v/>
      </c>
      <c r="I68" s="110" t="str">
        <f t="shared" si="40"/>
        <v/>
      </c>
      <c r="J68" s="110" t="str">
        <f t="shared" si="41"/>
        <v/>
      </c>
      <c r="K68" s="110" t="str">
        <f t="shared" si="42"/>
        <v/>
      </c>
      <c r="L68" s="110" t="str">
        <f t="shared" si="43"/>
        <v/>
      </c>
      <c r="M68" s="110" t="str">
        <f t="shared" si="44"/>
        <v/>
      </c>
      <c r="N68" s="110" t="str">
        <f t="shared" si="45"/>
        <v/>
      </c>
      <c r="O68" s="110" t="str">
        <f t="shared" si="46"/>
        <v/>
      </c>
      <c r="P68" s="209"/>
      <c r="Q68" s="210"/>
      <c r="R68" s="111" t="s">
        <v>332</v>
      </c>
      <c r="S68" s="120" t="s">
        <v>924</v>
      </c>
      <c r="T68" s="137"/>
      <c r="U68" s="148" t="s">
        <v>1239</v>
      </c>
      <c r="V68" s="113" t="s">
        <v>1239</v>
      </c>
      <c r="W68" s="113" t="s">
        <v>1239</v>
      </c>
      <c r="X68" s="114"/>
      <c r="Y68" s="120" t="str">
        <f t="shared" si="37"/>
        <v/>
      </c>
      <c r="Z68" s="118" t="s">
        <v>1179</v>
      </c>
      <c r="AA68" s="114"/>
      <c r="AB68" s="114"/>
      <c r="AC68" s="154"/>
      <c r="AD68" s="148" t="str">
        <f t="shared" si="47"/>
        <v/>
      </c>
      <c r="AE68" s="113" t="str">
        <f t="shared" si="48"/>
        <v/>
      </c>
      <c r="AF68" s="120" t="str">
        <f t="shared" si="49"/>
        <v/>
      </c>
      <c r="AG68" s="148" t="str">
        <f t="shared" si="50"/>
        <v/>
      </c>
      <c r="AH68" s="113" t="str">
        <f t="shared" si="51"/>
        <v/>
      </c>
      <c r="AI68" s="113" t="str">
        <f t="shared" si="52"/>
        <v/>
      </c>
      <c r="AJ68" s="113" t="str">
        <f t="shared" si="53"/>
        <v/>
      </c>
      <c r="AK68" s="174" t="str">
        <f t="shared" si="54"/>
        <v/>
      </c>
      <c r="AL68" s="120" t="str">
        <f t="shared" si="55"/>
        <v/>
      </c>
      <c r="AM68" s="145" t="str">
        <f t="shared" si="56"/>
        <v/>
      </c>
      <c r="AN68" s="148" t="str">
        <f t="shared" si="57"/>
        <v/>
      </c>
      <c r="AO68" s="110" t="str">
        <f t="shared" si="58"/>
        <v/>
      </c>
      <c r="AP68" s="110" t="str">
        <f t="shared" si="59"/>
        <v/>
      </c>
      <c r="AQ68" s="149" t="str">
        <f t="shared" si="60"/>
        <v/>
      </c>
      <c r="AR68" s="118" t="str">
        <f t="shared" si="61"/>
        <v/>
      </c>
      <c r="AS68" s="154"/>
      <c r="AT68" s="118" t="str">
        <f t="shared" si="62"/>
        <v/>
      </c>
      <c r="AU68" s="154"/>
      <c r="AV68" s="118" t="str">
        <f t="shared" si="63"/>
        <v/>
      </c>
      <c r="AW68" s="154"/>
      <c r="AX68" s="118" t="str">
        <f t="shared" si="64"/>
        <v/>
      </c>
      <c r="AY68" s="154"/>
      <c r="AZ68" s="202" t="str">
        <f t="shared" si="65"/>
        <v/>
      </c>
      <c r="BA68" s="200" t="str">
        <f t="shared" si="66"/>
        <v/>
      </c>
      <c r="BB68" s="108" t="str">
        <f t="shared" si="67"/>
        <v/>
      </c>
      <c r="BC68" s="108" t="str">
        <f t="shared" si="68"/>
        <v/>
      </c>
      <c r="BD68" s="108" t="str">
        <f t="shared" si="69"/>
        <v/>
      </c>
      <c r="BE68" s="154" t="str">
        <f t="shared" si="70"/>
        <v/>
      </c>
      <c r="BF68" s="3"/>
      <c r="BG68" s="3"/>
      <c r="BH68" s="3"/>
      <c r="BI68" s="3"/>
      <c r="BJ68" s="3"/>
      <c r="BK68" s="3"/>
      <c r="BL68" s="3"/>
    </row>
    <row r="69" spans="1:64" ht="42" x14ac:dyDescent="0.3">
      <c r="A69" s="118">
        <v>64</v>
      </c>
      <c r="B69" s="112" t="s">
        <v>1004</v>
      </c>
      <c r="C69" s="110" t="str">
        <f t="shared" si="33"/>
        <v/>
      </c>
      <c r="D69" s="110" t="str">
        <f t="shared" si="34"/>
        <v/>
      </c>
      <c r="E69" s="110" t="str">
        <f t="shared" si="35"/>
        <v/>
      </c>
      <c r="F69" s="110" t="str">
        <f t="shared" si="36"/>
        <v/>
      </c>
      <c r="G69" s="110" t="str">
        <f t="shared" ref="G69:G100" si="71">IF(ISNUMBER(SEARCH("T 60-1-FSA",B69)),"x","")</f>
        <v/>
      </c>
      <c r="H69" s="110" t="str">
        <f t="shared" ref="H69:H100" si="72">IF(ISNUMBER(SEARCH("T 60-1-RS",B69)),"x","")</f>
        <v/>
      </c>
      <c r="I69" s="110" t="str">
        <f t="shared" ref="I69:I100" si="73">IF(ISNUMBER(SEARCH("T 60-2-FSA",B69)),"x","")</f>
        <v/>
      </c>
      <c r="J69" s="110" t="str">
        <f t="shared" ref="J69:J100" si="74">IF(ISNUMBER(SEARCH("T 60-2-RS",B69)),"x","")</f>
        <v/>
      </c>
      <c r="K69" s="110" t="str">
        <f t="shared" ref="K69:K100" si="75">IF(ISNUMBER(SEARCH("T 90-1-FSA",B69)),"x","")</f>
        <v>x</v>
      </c>
      <c r="L69" s="110" t="str">
        <f t="shared" ref="L69:L100" si="76">IF(ISNUMBER(SEARCH("T 90-1-RS",B69)),"x","")</f>
        <v>x</v>
      </c>
      <c r="M69" s="110" t="str">
        <f t="shared" ref="M69:M100" si="77">IF(ISNUMBER(SEARCH("T 90-2-FSA",B69)),"x","")</f>
        <v>x</v>
      </c>
      <c r="N69" s="110" t="str">
        <f t="shared" ref="N69:N100" si="78">IF(ISNUMBER(SEARCH("T 90-2-RS",B69)),"x","")</f>
        <v>x</v>
      </c>
      <c r="O69" s="110" t="str">
        <f t="shared" ref="O69:O100" si="79">IF(ISNUMBER(SEARCH("T 120-1-FSA",B69)),"x","")</f>
        <v/>
      </c>
      <c r="P69" s="209"/>
      <c r="Q69" s="210"/>
      <c r="R69" s="111" t="s">
        <v>414</v>
      </c>
      <c r="S69" s="120" t="s">
        <v>1021</v>
      </c>
      <c r="T69" s="137"/>
      <c r="U69" s="148" t="s">
        <v>1239</v>
      </c>
      <c r="V69" s="113" t="s">
        <v>1239</v>
      </c>
      <c r="W69" s="113" t="s">
        <v>1239</v>
      </c>
      <c r="X69" s="114"/>
      <c r="Y69" s="120" t="str">
        <f t="shared" si="37"/>
        <v/>
      </c>
      <c r="Z69" s="118"/>
      <c r="AA69" s="114"/>
      <c r="AB69" s="169" t="s">
        <v>1179</v>
      </c>
      <c r="AC69" s="154"/>
      <c r="AD69" s="148" t="str">
        <f t="shared" si="47"/>
        <v/>
      </c>
      <c r="AE69" s="113" t="str">
        <f t="shared" si="48"/>
        <v/>
      </c>
      <c r="AF69" s="120" t="str">
        <f t="shared" si="49"/>
        <v/>
      </c>
      <c r="AG69" s="148" t="str">
        <f t="shared" si="50"/>
        <v/>
      </c>
      <c r="AH69" s="113" t="str">
        <f t="shared" si="51"/>
        <v/>
      </c>
      <c r="AI69" s="113" t="str">
        <f t="shared" si="52"/>
        <v/>
      </c>
      <c r="AJ69" s="113" t="str">
        <f t="shared" si="53"/>
        <v/>
      </c>
      <c r="AK69" s="174" t="str">
        <f t="shared" si="54"/>
        <v/>
      </c>
      <c r="AL69" s="120" t="str">
        <f t="shared" si="55"/>
        <v/>
      </c>
      <c r="AM69" s="145" t="str">
        <f t="shared" si="56"/>
        <v/>
      </c>
      <c r="AN69" s="148" t="str">
        <f t="shared" si="57"/>
        <v/>
      </c>
      <c r="AO69" s="110" t="str">
        <f t="shared" si="58"/>
        <v/>
      </c>
      <c r="AP69" s="110" t="str">
        <f t="shared" si="59"/>
        <v/>
      </c>
      <c r="AQ69" s="149" t="str">
        <f t="shared" si="60"/>
        <v/>
      </c>
      <c r="AR69" s="118" t="str">
        <f t="shared" si="61"/>
        <v/>
      </c>
      <c r="AS69" s="154"/>
      <c r="AT69" s="118" t="str">
        <f t="shared" si="62"/>
        <v/>
      </c>
      <c r="AU69" s="154"/>
      <c r="AV69" s="118" t="str">
        <f t="shared" si="63"/>
        <v/>
      </c>
      <c r="AW69" s="154"/>
      <c r="AX69" s="118" t="str">
        <f t="shared" si="64"/>
        <v/>
      </c>
      <c r="AY69" s="154"/>
      <c r="AZ69" s="202" t="str">
        <f t="shared" si="65"/>
        <v/>
      </c>
      <c r="BA69" s="200" t="str">
        <f t="shared" si="66"/>
        <v/>
      </c>
      <c r="BB69" s="108" t="str">
        <f t="shared" si="67"/>
        <v/>
      </c>
      <c r="BC69" s="108" t="str">
        <f t="shared" si="68"/>
        <v/>
      </c>
      <c r="BD69" s="108" t="str">
        <f t="shared" si="69"/>
        <v/>
      </c>
      <c r="BE69" s="154" t="str">
        <f t="shared" si="70"/>
        <v/>
      </c>
      <c r="BF69" s="3"/>
      <c r="BG69" s="3"/>
      <c r="BH69" s="3"/>
      <c r="BI69" s="3"/>
      <c r="BJ69" s="3"/>
      <c r="BK69" s="3"/>
      <c r="BL69" s="3"/>
    </row>
    <row r="70" spans="1:64" ht="28" x14ac:dyDescent="0.3">
      <c r="A70" s="118">
        <v>65</v>
      </c>
      <c r="B70" s="112" t="s">
        <v>1069</v>
      </c>
      <c r="C70" s="110" t="str">
        <f t="shared" si="33"/>
        <v/>
      </c>
      <c r="D70" s="110" t="str">
        <f t="shared" ref="D70:D114" si="80">IF(ISNUMBER(SEARCH("T 30-1-RS",B70)),"x","")</f>
        <v/>
      </c>
      <c r="E70" s="110" t="str">
        <f t="shared" ref="E70:E114" si="81">IF(ISNUMBER(SEARCH("T 30-2-FSA",B70)),"x","")</f>
        <v/>
      </c>
      <c r="F70" s="110" t="str">
        <f t="shared" ref="F70:F114" si="82">IF(ISNUMBER(SEARCH("T 30-2-RS",B70)),"x","")</f>
        <v/>
      </c>
      <c r="G70" s="110" t="str">
        <f t="shared" si="71"/>
        <v>x</v>
      </c>
      <c r="H70" s="110" t="str">
        <f t="shared" si="72"/>
        <v>x</v>
      </c>
      <c r="I70" s="110" t="str">
        <f t="shared" si="73"/>
        <v>x</v>
      </c>
      <c r="J70" s="110" t="str">
        <f t="shared" si="74"/>
        <v>x</v>
      </c>
      <c r="K70" s="110" t="str">
        <f t="shared" si="75"/>
        <v/>
      </c>
      <c r="L70" s="110" t="str">
        <f t="shared" si="76"/>
        <v/>
      </c>
      <c r="M70" s="110" t="str">
        <f t="shared" si="77"/>
        <v/>
      </c>
      <c r="N70" s="110" t="str">
        <f t="shared" si="78"/>
        <v/>
      </c>
      <c r="O70" s="110" t="str">
        <f t="shared" si="79"/>
        <v/>
      </c>
      <c r="P70" s="209"/>
      <c r="Q70" s="210"/>
      <c r="R70" s="111" t="s">
        <v>474</v>
      </c>
      <c r="S70" s="120" t="s">
        <v>1030</v>
      </c>
      <c r="T70" s="137"/>
      <c r="U70" s="148" t="s">
        <v>1239</v>
      </c>
      <c r="V70" s="113" t="s">
        <v>1239</v>
      </c>
      <c r="W70" s="113" t="s">
        <v>1239</v>
      </c>
      <c r="X70" s="114"/>
      <c r="Y70" s="120" t="str">
        <f t="shared" si="37"/>
        <v/>
      </c>
      <c r="Z70" s="118"/>
      <c r="AA70" s="168" t="s">
        <v>1179</v>
      </c>
      <c r="AB70" s="114"/>
      <c r="AC70" s="154"/>
      <c r="AD70" s="148" t="str">
        <f t="shared" ref="AD70:AD101" si="83">IF(ISNUMBER(SEARCH("F 30",$T70)),"x","")</f>
        <v/>
      </c>
      <c r="AE70" s="113" t="str">
        <f t="shared" ref="AE70:AE101" si="84">IF(ISNUMBER(SEARCH("F 60",$T70)),"x","")</f>
        <v/>
      </c>
      <c r="AF70" s="120" t="str">
        <f t="shared" ref="AF70:AF101" si="85">IF(ISNUMBER(SEARCH("F 90",$T70)),"x","")</f>
        <v/>
      </c>
      <c r="AG70" s="148" t="str">
        <f t="shared" ref="AG70:AG101" si="86">IF(AND((ISNUMBER(SEARCH("ja",$Z70))),($AD70="x")),"x","")</f>
        <v/>
      </c>
      <c r="AH70" s="113" t="str">
        <f t="shared" ref="AH70:AH101" si="87">IF(AND((ISNUMBER(SEARCH("ja",$Z70))),($AE70="x")),"x","")</f>
        <v/>
      </c>
      <c r="AI70" s="113" t="str">
        <f t="shared" ref="AI70:AI101" si="88">IF(AND((ISNUMBER(SEARCH("ja",$Z70))),($AF70="x")),"x","")</f>
        <v/>
      </c>
      <c r="AJ70" s="113" t="str">
        <f t="shared" ref="AJ70:AJ101" si="89">IF(AND((ISNUMBER(SEARCH("ja",$AA70))),($AE70="x")),"x","")</f>
        <v/>
      </c>
      <c r="AK70" s="174" t="str">
        <f t="shared" ref="AK70:AK101" si="90">IF(AND((ISNUMBER(SEARCH("ja",$AA70))),($AF70="x")),"x","")</f>
        <v/>
      </c>
      <c r="AL70" s="120" t="str">
        <f t="shared" ref="AL70:AL101" si="91">IF(AND((ISNUMBER(SEARCH("ja",$AB70))),($AF70="x")),"x","")</f>
        <v/>
      </c>
      <c r="AM70" s="145" t="str">
        <f t="shared" ref="AM70:AM101" si="92">IF(ISNUMBER(SEARCH("holzstütze",T70)),"x","")</f>
        <v/>
      </c>
      <c r="AN70" s="148" t="str">
        <f t="shared" ref="AN70:AN105" si="93">IF(AND(ISNUMBER(SEARCH("Stütze",T70)),(ISNUMBER(SEARCH("tabelle 8.1",T70))),(AG70="x")),"x","")</f>
        <v/>
      </c>
      <c r="AO70" s="110" t="str">
        <f t="shared" ref="AO70:AO101" si="94">IF(AND(ISNUMBER(SEARCH("Stütze",$T70)),(ISNUMBER(SEARCH("tabelle 8.1",$T70))),(AH70="x")),"x","")</f>
        <v/>
      </c>
      <c r="AP70" s="110" t="str">
        <f t="shared" ref="AP70:AP101" si="95">IF(AND(ISNUMBER(SEARCH("Stütze",$T70)),(ISNUMBER(SEARCH("tabelle 8.1",$T70))),(AJ70="x")),"x","")</f>
        <v/>
      </c>
      <c r="AQ70" s="149" t="str">
        <f t="shared" ref="AQ70:AQ101" si="96">IF(AND(ISNUMBER(SEARCH("Stütze",$T70)),(ISNUMBER(SEARCH("tabelle 8.1",$T70))),(AK70="x")),"x","")</f>
        <v/>
      </c>
      <c r="AR70" s="118" t="str">
        <f t="shared" ref="AR70:AR101" si="97">IF(ISNUMBER(SEARCH("unbekleidet",T70)),"x","")</f>
        <v/>
      </c>
      <c r="AS70" s="154"/>
      <c r="AT70" s="118" t="str">
        <f t="shared" ref="AT70:AT101" si="98">IF(ISNUMBER(SEARCH("10.5",T70)),"x","")</f>
        <v/>
      </c>
      <c r="AU70" s="154"/>
      <c r="AV70" s="118" t="str">
        <f t="shared" ref="AV70:AV101" si="99">IF(ISNUMBER(SEARCH("10.6",T70)),"x","")</f>
        <v/>
      </c>
      <c r="AW70" s="154"/>
      <c r="AX70" s="118" t="str">
        <f t="shared" ref="AX70:AX101" si="100">IF(ISNUMBER(SEARCH("HFHHolz",T70)),"x","")</f>
        <v/>
      </c>
      <c r="AY70" s="154"/>
      <c r="AZ70" s="202" t="str">
        <f t="shared" ref="AZ70:AZ101" si="101">IF(ISNUMBER(SEARCH("Prüfzeugnis",T70)),"x","")</f>
        <v/>
      </c>
      <c r="BA70" s="200" t="str">
        <f t="shared" ref="BA70:BA89" si="102">IF(AND((ISNUMBER(SEARCH("ja",$Z70))),(AD70="x"),($AZ70="x")),"x","")</f>
        <v/>
      </c>
      <c r="BB70" s="108" t="str">
        <f t="shared" ref="BB70:BB89" si="103">IF(AND((ISNUMBER(SEARCH("ja",$Z70))),(AE70="x"),($AZ70="x")),"x","")</f>
        <v/>
      </c>
      <c r="BC70" s="108" t="str">
        <f t="shared" ref="BC70:BC89" si="104">IF(AND((ISNUMBER(SEARCH("ja",$Z70))),(AF70="x"),($AZ70="x")),"x","")</f>
        <v/>
      </c>
      <c r="BD70" s="108" t="str">
        <f t="shared" ref="BD70:BD101" si="105">IF(AND((ISNUMBER(SEARCH("ja",$AA70))),(AE70="x"),($AZ70="x")),"x","")</f>
        <v/>
      </c>
      <c r="BE70" s="154" t="str">
        <f t="shared" ref="BE70:BE101" si="106">IF(AND((ISNUMBER(SEARCH("ja",$AB70))),(AF70="x"),($AZ70="x")),"x","")</f>
        <v/>
      </c>
      <c r="BF70" s="3"/>
      <c r="BG70" s="3"/>
      <c r="BH70" s="3"/>
      <c r="BI70" s="3"/>
      <c r="BJ70" s="3"/>
      <c r="BK70" s="3"/>
      <c r="BL70" s="3"/>
    </row>
    <row r="71" spans="1:64" ht="42" x14ac:dyDescent="0.3">
      <c r="A71" s="118">
        <v>66</v>
      </c>
      <c r="B71" s="109" t="s">
        <v>1118</v>
      </c>
      <c r="C71" s="110" t="str">
        <f t="shared" ref="C71:C134" si="107">IF(ISNUMBER(SEARCH("T 30-1-FSA",$B71)),"x","")</f>
        <v>x</v>
      </c>
      <c r="D71" s="110" t="str">
        <f t="shared" si="80"/>
        <v>x</v>
      </c>
      <c r="E71" s="110" t="str">
        <f t="shared" si="81"/>
        <v>x</v>
      </c>
      <c r="F71" s="110" t="str">
        <f t="shared" si="82"/>
        <v>x</v>
      </c>
      <c r="G71" s="110" t="str">
        <f t="shared" si="71"/>
        <v/>
      </c>
      <c r="H71" s="110" t="str">
        <f t="shared" si="72"/>
        <v/>
      </c>
      <c r="I71" s="110" t="str">
        <f t="shared" si="73"/>
        <v/>
      </c>
      <c r="J71" s="110" t="str">
        <f t="shared" si="74"/>
        <v/>
      </c>
      <c r="K71" s="110" t="str">
        <f t="shared" si="75"/>
        <v/>
      </c>
      <c r="L71" s="110" t="str">
        <f t="shared" si="76"/>
        <v/>
      </c>
      <c r="M71" s="110" t="str">
        <f t="shared" si="77"/>
        <v/>
      </c>
      <c r="N71" s="110" t="str">
        <f t="shared" si="78"/>
        <v/>
      </c>
      <c r="O71" s="110" t="str">
        <f t="shared" si="79"/>
        <v/>
      </c>
      <c r="P71" s="209"/>
      <c r="Q71" s="210"/>
      <c r="R71" s="111" t="s">
        <v>735</v>
      </c>
      <c r="S71" s="120" t="s">
        <v>1050</v>
      </c>
      <c r="T71" s="137"/>
      <c r="U71" s="148" t="s">
        <v>1239</v>
      </c>
      <c r="V71" s="113" t="s">
        <v>1239</v>
      </c>
      <c r="W71" s="113" t="s">
        <v>1239</v>
      </c>
      <c r="X71" s="114"/>
      <c r="Y71" s="120" t="str">
        <f t="shared" ref="Y71:Y134" si="108">IF(T71="","","x")</f>
        <v/>
      </c>
      <c r="Z71" s="118" t="s">
        <v>1179</v>
      </c>
      <c r="AA71" s="114"/>
      <c r="AB71" s="114"/>
      <c r="AC71" s="154"/>
      <c r="AD71" s="148" t="str">
        <f t="shared" si="83"/>
        <v/>
      </c>
      <c r="AE71" s="113" t="str">
        <f t="shared" si="84"/>
        <v/>
      </c>
      <c r="AF71" s="120" t="str">
        <f t="shared" si="85"/>
        <v/>
      </c>
      <c r="AG71" s="148" t="str">
        <f t="shared" si="86"/>
        <v/>
      </c>
      <c r="AH71" s="113" t="str">
        <f t="shared" si="87"/>
        <v/>
      </c>
      <c r="AI71" s="113" t="str">
        <f t="shared" si="88"/>
        <v/>
      </c>
      <c r="AJ71" s="113" t="str">
        <f t="shared" si="89"/>
        <v/>
      </c>
      <c r="AK71" s="174" t="str">
        <f t="shared" si="90"/>
        <v/>
      </c>
      <c r="AL71" s="120" t="str">
        <f t="shared" si="91"/>
        <v/>
      </c>
      <c r="AM71" s="145" t="str">
        <f t="shared" si="92"/>
        <v/>
      </c>
      <c r="AN71" s="148" t="str">
        <f t="shared" si="93"/>
        <v/>
      </c>
      <c r="AO71" s="110" t="str">
        <f t="shared" si="94"/>
        <v/>
      </c>
      <c r="AP71" s="110" t="str">
        <f t="shared" si="95"/>
        <v/>
      </c>
      <c r="AQ71" s="149" t="str">
        <f t="shared" si="96"/>
        <v/>
      </c>
      <c r="AR71" s="118" t="str">
        <f t="shared" si="97"/>
        <v/>
      </c>
      <c r="AS71" s="154"/>
      <c r="AT71" s="118" t="str">
        <f t="shared" si="98"/>
        <v/>
      </c>
      <c r="AU71" s="154"/>
      <c r="AV71" s="118" t="str">
        <f t="shared" si="99"/>
        <v/>
      </c>
      <c r="AW71" s="154"/>
      <c r="AX71" s="118" t="str">
        <f t="shared" si="100"/>
        <v/>
      </c>
      <c r="AY71" s="154"/>
      <c r="AZ71" s="202" t="str">
        <f t="shared" si="101"/>
        <v/>
      </c>
      <c r="BA71" s="200" t="str">
        <f t="shared" si="102"/>
        <v/>
      </c>
      <c r="BB71" s="108" t="str">
        <f t="shared" si="103"/>
        <v/>
      </c>
      <c r="BC71" s="108" t="str">
        <f t="shared" si="104"/>
        <v/>
      </c>
      <c r="BD71" s="108" t="str">
        <f t="shared" si="105"/>
        <v/>
      </c>
      <c r="BE71" s="154" t="str">
        <f t="shared" si="106"/>
        <v/>
      </c>
      <c r="BF71" s="3"/>
      <c r="BG71" s="3"/>
      <c r="BH71" s="3"/>
      <c r="BI71" s="3"/>
      <c r="BJ71" s="3"/>
      <c r="BK71" s="3"/>
      <c r="BL71" s="3"/>
    </row>
    <row r="72" spans="1:64" ht="28" x14ac:dyDescent="0.3">
      <c r="A72" s="118">
        <v>67</v>
      </c>
      <c r="B72" s="112" t="s">
        <v>1125</v>
      </c>
      <c r="C72" s="110" t="str">
        <f t="shared" si="107"/>
        <v/>
      </c>
      <c r="D72" s="110" t="str">
        <f t="shared" si="80"/>
        <v/>
      </c>
      <c r="E72" s="110" t="str">
        <f t="shared" si="81"/>
        <v/>
      </c>
      <c r="F72" s="110" t="str">
        <f t="shared" si="82"/>
        <v/>
      </c>
      <c r="G72" s="110" t="str">
        <f t="shared" si="71"/>
        <v/>
      </c>
      <c r="H72" s="110" t="str">
        <f t="shared" si="72"/>
        <v/>
      </c>
      <c r="I72" s="110" t="str">
        <f t="shared" si="73"/>
        <v/>
      </c>
      <c r="J72" s="110" t="str">
        <f t="shared" si="74"/>
        <v/>
      </c>
      <c r="K72" s="110" t="str">
        <f t="shared" si="75"/>
        <v>x</v>
      </c>
      <c r="L72" s="110" t="str">
        <f t="shared" si="76"/>
        <v>x</v>
      </c>
      <c r="M72" s="110" t="str">
        <f t="shared" si="77"/>
        <v>x</v>
      </c>
      <c r="N72" s="110" t="str">
        <f t="shared" si="78"/>
        <v>x</v>
      </c>
      <c r="O72" s="110" t="str">
        <f t="shared" si="79"/>
        <v/>
      </c>
      <c r="P72" s="209"/>
      <c r="Q72" s="210"/>
      <c r="R72" s="111" t="s">
        <v>772</v>
      </c>
      <c r="S72" s="120" t="s">
        <v>920</v>
      </c>
      <c r="T72" s="137"/>
      <c r="U72" s="148" t="s">
        <v>1239</v>
      </c>
      <c r="V72" s="113" t="s">
        <v>1239</v>
      </c>
      <c r="W72" s="113" t="s">
        <v>1239</v>
      </c>
      <c r="X72" s="114"/>
      <c r="Y72" s="120" t="str">
        <f t="shared" si="108"/>
        <v/>
      </c>
      <c r="Z72" s="118"/>
      <c r="AA72" s="114"/>
      <c r="AB72" s="169" t="s">
        <v>1179</v>
      </c>
      <c r="AC72" s="154"/>
      <c r="AD72" s="148" t="str">
        <f t="shared" si="83"/>
        <v/>
      </c>
      <c r="AE72" s="113" t="str">
        <f t="shared" si="84"/>
        <v/>
      </c>
      <c r="AF72" s="120" t="str">
        <f t="shared" si="85"/>
        <v/>
      </c>
      <c r="AG72" s="148" t="str">
        <f t="shared" si="86"/>
        <v/>
      </c>
      <c r="AH72" s="113" t="str">
        <f t="shared" si="87"/>
        <v/>
      </c>
      <c r="AI72" s="113" t="str">
        <f t="shared" si="88"/>
        <v/>
      </c>
      <c r="AJ72" s="113" t="str">
        <f t="shared" si="89"/>
        <v/>
      </c>
      <c r="AK72" s="174" t="str">
        <f t="shared" si="90"/>
        <v/>
      </c>
      <c r="AL72" s="120" t="str">
        <f t="shared" si="91"/>
        <v/>
      </c>
      <c r="AM72" s="145" t="str">
        <f t="shared" si="92"/>
        <v/>
      </c>
      <c r="AN72" s="148" t="str">
        <f t="shared" si="93"/>
        <v/>
      </c>
      <c r="AO72" s="110" t="str">
        <f t="shared" si="94"/>
        <v/>
      </c>
      <c r="AP72" s="110" t="str">
        <f t="shared" si="95"/>
        <v/>
      </c>
      <c r="AQ72" s="149" t="str">
        <f t="shared" si="96"/>
        <v/>
      </c>
      <c r="AR72" s="118" t="str">
        <f t="shared" si="97"/>
        <v/>
      </c>
      <c r="AS72" s="154"/>
      <c r="AT72" s="118" t="str">
        <f t="shared" si="98"/>
        <v/>
      </c>
      <c r="AU72" s="154"/>
      <c r="AV72" s="118" t="str">
        <f t="shared" si="99"/>
        <v/>
      </c>
      <c r="AW72" s="154"/>
      <c r="AX72" s="118" t="str">
        <f t="shared" si="100"/>
        <v/>
      </c>
      <c r="AY72" s="154"/>
      <c r="AZ72" s="202" t="str">
        <f t="shared" si="101"/>
        <v/>
      </c>
      <c r="BA72" s="200" t="str">
        <f t="shared" si="102"/>
        <v/>
      </c>
      <c r="BB72" s="108" t="str">
        <f t="shared" si="103"/>
        <v/>
      </c>
      <c r="BC72" s="108" t="str">
        <f t="shared" si="104"/>
        <v/>
      </c>
      <c r="BD72" s="108" t="str">
        <f t="shared" si="105"/>
        <v/>
      </c>
      <c r="BE72" s="154" t="str">
        <f t="shared" si="106"/>
        <v/>
      </c>
      <c r="BF72" s="3"/>
      <c r="BG72" s="3"/>
      <c r="BH72" s="3"/>
      <c r="BI72" s="3"/>
      <c r="BJ72" s="3"/>
      <c r="BK72" s="3"/>
      <c r="BL72" s="3"/>
    </row>
    <row r="73" spans="1:64" ht="28" x14ac:dyDescent="0.3">
      <c r="A73" s="118">
        <v>68</v>
      </c>
      <c r="B73" s="112" t="s">
        <v>1148</v>
      </c>
      <c r="C73" s="110" t="str">
        <f t="shared" si="107"/>
        <v/>
      </c>
      <c r="D73" s="110" t="str">
        <f t="shared" si="80"/>
        <v/>
      </c>
      <c r="E73" s="110" t="str">
        <f t="shared" si="81"/>
        <v/>
      </c>
      <c r="F73" s="110" t="str">
        <f t="shared" si="82"/>
        <v/>
      </c>
      <c r="G73" s="110" t="str">
        <f t="shared" si="71"/>
        <v>x</v>
      </c>
      <c r="H73" s="110" t="str">
        <f t="shared" si="72"/>
        <v>x</v>
      </c>
      <c r="I73" s="110" t="str">
        <f t="shared" si="73"/>
        <v>x</v>
      </c>
      <c r="J73" s="110" t="str">
        <f t="shared" si="74"/>
        <v>x</v>
      </c>
      <c r="K73" s="110" t="str">
        <f t="shared" si="75"/>
        <v/>
      </c>
      <c r="L73" s="110" t="str">
        <f t="shared" si="76"/>
        <v/>
      </c>
      <c r="M73" s="110" t="str">
        <f t="shared" si="77"/>
        <v/>
      </c>
      <c r="N73" s="110" t="str">
        <f t="shared" si="78"/>
        <v/>
      </c>
      <c r="O73" s="110" t="str">
        <f t="shared" si="79"/>
        <v/>
      </c>
      <c r="P73" s="209"/>
      <c r="Q73" s="210"/>
      <c r="R73" s="111" t="s">
        <v>895</v>
      </c>
      <c r="S73" s="120" t="s">
        <v>1164</v>
      </c>
      <c r="T73" s="137"/>
      <c r="U73" s="148" t="s">
        <v>1239</v>
      </c>
      <c r="V73" s="113" t="s">
        <v>1239</v>
      </c>
      <c r="W73" s="113" t="s">
        <v>1239</v>
      </c>
      <c r="X73" s="114"/>
      <c r="Y73" s="120" t="str">
        <f t="shared" si="108"/>
        <v/>
      </c>
      <c r="Z73" s="118"/>
      <c r="AA73" s="168" t="s">
        <v>1179</v>
      </c>
      <c r="AB73" s="114"/>
      <c r="AC73" s="154"/>
      <c r="AD73" s="148" t="str">
        <f t="shared" si="83"/>
        <v/>
      </c>
      <c r="AE73" s="113" t="str">
        <f t="shared" si="84"/>
        <v/>
      </c>
      <c r="AF73" s="120" t="str">
        <f t="shared" si="85"/>
        <v/>
      </c>
      <c r="AG73" s="148" t="str">
        <f t="shared" si="86"/>
        <v/>
      </c>
      <c r="AH73" s="113" t="str">
        <f t="shared" si="87"/>
        <v/>
      </c>
      <c r="AI73" s="113" t="str">
        <f t="shared" si="88"/>
        <v/>
      </c>
      <c r="AJ73" s="113" t="str">
        <f t="shared" si="89"/>
        <v/>
      </c>
      <c r="AK73" s="174" t="str">
        <f t="shared" si="90"/>
        <v/>
      </c>
      <c r="AL73" s="120" t="str">
        <f t="shared" si="91"/>
        <v/>
      </c>
      <c r="AM73" s="145" t="str">
        <f t="shared" si="92"/>
        <v/>
      </c>
      <c r="AN73" s="148" t="str">
        <f t="shared" si="93"/>
        <v/>
      </c>
      <c r="AO73" s="110" t="str">
        <f t="shared" si="94"/>
        <v/>
      </c>
      <c r="AP73" s="110" t="str">
        <f t="shared" si="95"/>
        <v/>
      </c>
      <c r="AQ73" s="149" t="str">
        <f t="shared" si="96"/>
        <v/>
      </c>
      <c r="AR73" s="118" t="str">
        <f t="shared" si="97"/>
        <v/>
      </c>
      <c r="AS73" s="154"/>
      <c r="AT73" s="118" t="str">
        <f t="shared" si="98"/>
        <v/>
      </c>
      <c r="AU73" s="154"/>
      <c r="AV73" s="118" t="str">
        <f t="shared" si="99"/>
        <v/>
      </c>
      <c r="AW73" s="154"/>
      <c r="AX73" s="118" t="str">
        <f t="shared" si="100"/>
        <v/>
      </c>
      <c r="AY73" s="154"/>
      <c r="AZ73" s="202" t="str">
        <f t="shared" si="101"/>
        <v/>
      </c>
      <c r="BA73" s="200" t="str">
        <f t="shared" si="102"/>
        <v/>
      </c>
      <c r="BB73" s="108" t="str">
        <f t="shared" si="103"/>
        <v/>
      </c>
      <c r="BC73" s="108" t="str">
        <f t="shared" si="104"/>
        <v/>
      </c>
      <c r="BD73" s="108" t="str">
        <f t="shared" si="105"/>
        <v/>
      </c>
      <c r="BE73" s="154" t="str">
        <f t="shared" si="106"/>
        <v/>
      </c>
      <c r="BF73" s="3"/>
      <c r="BG73" s="3"/>
      <c r="BH73" s="3"/>
      <c r="BI73" s="3"/>
      <c r="BJ73" s="3"/>
      <c r="BK73" s="3"/>
      <c r="BL73" s="3"/>
    </row>
    <row r="74" spans="1:64" ht="60.5" x14ac:dyDescent="0.3">
      <c r="A74" s="118">
        <v>69</v>
      </c>
      <c r="B74" s="109" t="s">
        <v>1099</v>
      </c>
      <c r="C74" s="110" t="str">
        <f t="shared" si="107"/>
        <v>x</v>
      </c>
      <c r="D74" s="110" t="str">
        <f t="shared" si="80"/>
        <v>x</v>
      </c>
      <c r="E74" s="110" t="str">
        <f t="shared" si="81"/>
        <v>x</v>
      </c>
      <c r="F74" s="110" t="str">
        <f t="shared" si="82"/>
        <v>x</v>
      </c>
      <c r="G74" s="110" t="str">
        <f t="shared" si="71"/>
        <v/>
      </c>
      <c r="H74" s="110" t="str">
        <f t="shared" si="72"/>
        <v/>
      </c>
      <c r="I74" s="110" t="str">
        <f t="shared" si="73"/>
        <v/>
      </c>
      <c r="J74" s="110" t="str">
        <f t="shared" si="74"/>
        <v/>
      </c>
      <c r="K74" s="110" t="str">
        <f t="shared" si="75"/>
        <v/>
      </c>
      <c r="L74" s="110" t="str">
        <f t="shared" si="76"/>
        <v/>
      </c>
      <c r="M74" s="110" t="str">
        <f t="shared" si="77"/>
        <v/>
      </c>
      <c r="N74" s="110" t="str">
        <f t="shared" si="78"/>
        <v/>
      </c>
      <c r="O74" s="110" t="str">
        <f t="shared" si="79"/>
        <v/>
      </c>
      <c r="P74" s="209" t="s">
        <v>1582</v>
      </c>
      <c r="Q74" s="210">
        <v>2</v>
      </c>
      <c r="R74" s="111" t="s">
        <v>654</v>
      </c>
      <c r="S74" s="120" t="s">
        <v>953</v>
      </c>
      <c r="T74" s="136" t="s">
        <v>1534</v>
      </c>
      <c r="U74" s="148" t="s">
        <v>1239</v>
      </c>
      <c r="V74" s="113" t="s">
        <v>1239</v>
      </c>
      <c r="W74" s="113" t="s">
        <v>1239</v>
      </c>
      <c r="X74" s="113" t="s">
        <v>1239</v>
      </c>
      <c r="Y74" s="120" t="str">
        <f t="shared" si="108"/>
        <v>x</v>
      </c>
      <c r="Z74" s="118" t="s">
        <v>1182</v>
      </c>
      <c r="AA74" s="114"/>
      <c r="AB74" s="114"/>
      <c r="AC74" s="154"/>
      <c r="AD74" s="148" t="str">
        <f t="shared" si="83"/>
        <v/>
      </c>
      <c r="AE74" s="113" t="str">
        <f t="shared" si="84"/>
        <v>x</v>
      </c>
      <c r="AF74" s="120" t="str">
        <f t="shared" si="85"/>
        <v/>
      </c>
      <c r="AG74" s="148" t="str">
        <f t="shared" si="86"/>
        <v/>
      </c>
      <c r="AH74" s="113" t="str">
        <f t="shared" si="87"/>
        <v>x</v>
      </c>
      <c r="AI74" s="113" t="str">
        <f t="shared" si="88"/>
        <v/>
      </c>
      <c r="AJ74" s="113" t="str">
        <f t="shared" si="89"/>
        <v/>
      </c>
      <c r="AK74" s="174" t="str">
        <f t="shared" si="90"/>
        <v/>
      </c>
      <c r="AL74" s="120" t="str">
        <f t="shared" si="91"/>
        <v/>
      </c>
      <c r="AM74" s="145" t="str">
        <f t="shared" si="92"/>
        <v>x</v>
      </c>
      <c r="AN74" s="148" t="str">
        <f t="shared" si="93"/>
        <v/>
      </c>
      <c r="AO74" s="110" t="str">
        <f t="shared" si="94"/>
        <v>x</v>
      </c>
      <c r="AP74" s="110" t="str">
        <f t="shared" si="95"/>
        <v/>
      </c>
      <c r="AQ74" s="149" t="str">
        <f t="shared" si="96"/>
        <v/>
      </c>
      <c r="AR74" s="118" t="str">
        <f t="shared" si="97"/>
        <v/>
      </c>
      <c r="AS74" s="154"/>
      <c r="AT74" s="118" t="str">
        <f t="shared" si="98"/>
        <v/>
      </c>
      <c r="AU74" s="154"/>
      <c r="AV74" s="118" t="str">
        <f t="shared" si="99"/>
        <v/>
      </c>
      <c r="AW74" s="154"/>
      <c r="AX74" s="118" t="str">
        <f t="shared" si="100"/>
        <v/>
      </c>
      <c r="AY74" s="154"/>
      <c r="AZ74" s="202" t="str">
        <f t="shared" si="101"/>
        <v/>
      </c>
      <c r="BA74" s="200" t="str">
        <f t="shared" si="102"/>
        <v/>
      </c>
      <c r="BB74" s="108" t="str">
        <f t="shared" si="103"/>
        <v/>
      </c>
      <c r="BC74" s="108" t="str">
        <f t="shared" si="104"/>
        <v/>
      </c>
      <c r="BD74" s="108" t="str">
        <f t="shared" si="105"/>
        <v/>
      </c>
      <c r="BE74" s="154" t="str">
        <f t="shared" si="106"/>
        <v/>
      </c>
      <c r="BF74" s="3"/>
      <c r="BG74" s="3"/>
      <c r="BH74" s="3"/>
      <c r="BI74" s="3"/>
      <c r="BJ74" s="3"/>
      <c r="BK74" s="3"/>
      <c r="BL74" s="3"/>
    </row>
    <row r="75" spans="1:64" ht="28" x14ac:dyDescent="0.3">
      <c r="A75" s="118">
        <v>70</v>
      </c>
      <c r="B75" s="112" t="s">
        <v>1128</v>
      </c>
      <c r="C75" s="110" t="str">
        <f t="shared" si="107"/>
        <v/>
      </c>
      <c r="D75" s="110" t="str">
        <f t="shared" si="80"/>
        <v/>
      </c>
      <c r="E75" s="110" t="str">
        <f t="shared" si="81"/>
        <v/>
      </c>
      <c r="F75" s="110" t="str">
        <f t="shared" si="82"/>
        <v/>
      </c>
      <c r="G75" s="110" t="str">
        <f t="shared" si="71"/>
        <v/>
      </c>
      <c r="H75" s="110" t="str">
        <f t="shared" si="72"/>
        <v/>
      </c>
      <c r="I75" s="110" t="str">
        <f t="shared" si="73"/>
        <v/>
      </c>
      <c r="J75" s="110" t="str">
        <f t="shared" si="74"/>
        <v/>
      </c>
      <c r="K75" s="110" t="str">
        <f t="shared" si="75"/>
        <v>x</v>
      </c>
      <c r="L75" s="110" t="str">
        <f t="shared" si="76"/>
        <v>x</v>
      </c>
      <c r="M75" s="110" t="str">
        <f t="shared" si="77"/>
        <v>x</v>
      </c>
      <c r="N75" s="110" t="str">
        <f t="shared" si="78"/>
        <v>x</v>
      </c>
      <c r="O75" s="110" t="str">
        <f t="shared" si="79"/>
        <v/>
      </c>
      <c r="P75" s="209"/>
      <c r="Q75" s="210"/>
      <c r="R75" s="111" t="s">
        <v>796</v>
      </c>
      <c r="S75" s="120" t="s">
        <v>906</v>
      </c>
      <c r="T75" s="137"/>
      <c r="U75" s="118" t="s">
        <v>1239</v>
      </c>
      <c r="V75" s="114" t="s">
        <v>1239</v>
      </c>
      <c r="W75" s="114"/>
      <c r="X75" s="114"/>
      <c r="Y75" s="120" t="str">
        <f t="shared" si="108"/>
        <v/>
      </c>
      <c r="Z75" s="118"/>
      <c r="AA75" s="114"/>
      <c r="AB75" s="169" t="s">
        <v>1179</v>
      </c>
      <c r="AC75" s="154"/>
      <c r="AD75" s="148" t="str">
        <f t="shared" si="83"/>
        <v/>
      </c>
      <c r="AE75" s="113" t="str">
        <f t="shared" si="84"/>
        <v/>
      </c>
      <c r="AF75" s="120" t="str">
        <f t="shared" si="85"/>
        <v/>
      </c>
      <c r="AG75" s="148" t="str">
        <f t="shared" si="86"/>
        <v/>
      </c>
      <c r="AH75" s="113" t="str">
        <f t="shared" si="87"/>
        <v/>
      </c>
      <c r="AI75" s="113" t="str">
        <f t="shared" si="88"/>
        <v/>
      </c>
      <c r="AJ75" s="113" t="str">
        <f t="shared" si="89"/>
        <v/>
      </c>
      <c r="AK75" s="174" t="str">
        <f t="shared" si="90"/>
        <v/>
      </c>
      <c r="AL75" s="120" t="str">
        <f t="shared" si="91"/>
        <v/>
      </c>
      <c r="AM75" s="145" t="str">
        <f t="shared" si="92"/>
        <v/>
      </c>
      <c r="AN75" s="148" t="str">
        <f t="shared" si="93"/>
        <v/>
      </c>
      <c r="AO75" s="110" t="str">
        <f t="shared" si="94"/>
        <v/>
      </c>
      <c r="AP75" s="110" t="str">
        <f t="shared" si="95"/>
        <v/>
      </c>
      <c r="AQ75" s="149" t="str">
        <f t="shared" si="96"/>
        <v/>
      </c>
      <c r="AR75" s="118" t="str">
        <f t="shared" si="97"/>
        <v/>
      </c>
      <c r="AS75" s="154"/>
      <c r="AT75" s="118" t="str">
        <f t="shared" si="98"/>
        <v/>
      </c>
      <c r="AU75" s="154"/>
      <c r="AV75" s="118" t="str">
        <f t="shared" si="99"/>
        <v/>
      </c>
      <c r="AW75" s="154"/>
      <c r="AX75" s="118" t="str">
        <f t="shared" si="100"/>
        <v/>
      </c>
      <c r="AY75" s="154"/>
      <c r="AZ75" s="202" t="str">
        <f t="shared" si="101"/>
        <v/>
      </c>
      <c r="BA75" s="200" t="str">
        <f t="shared" si="102"/>
        <v/>
      </c>
      <c r="BB75" s="108" t="str">
        <f t="shared" si="103"/>
        <v/>
      </c>
      <c r="BC75" s="108" t="str">
        <f t="shared" si="104"/>
        <v/>
      </c>
      <c r="BD75" s="108" t="str">
        <f t="shared" si="105"/>
        <v/>
      </c>
      <c r="BE75" s="154" t="str">
        <f t="shared" si="106"/>
        <v/>
      </c>
      <c r="BF75" s="3"/>
      <c r="BG75" s="3"/>
      <c r="BH75" s="3"/>
      <c r="BI75" s="3"/>
      <c r="BJ75" s="3"/>
      <c r="BK75" s="3"/>
      <c r="BL75" s="3"/>
    </row>
    <row r="76" spans="1:64" ht="75" x14ac:dyDescent="0.3">
      <c r="A76" s="118">
        <v>71</v>
      </c>
      <c r="B76" s="109" t="s">
        <v>1002</v>
      </c>
      <c r="C76" s="110" t="str">
        <f t="shared" si="107"/>
        <v>x</v>
      </c>
      <c r="D76" s="110" t="str">
        <f t="shared" si="80"/>
        <v>x</v>
      </c>
      <c r="E76" s="110" t="str">
        <f t="shared" si="81"/>
        <v>x</v>
      </c>
      <c r="F76" s="110" t="str">
        <f t="shared" si="82"/>
        <v>x</v>
      </c>
      <c r="G76" s="110" t="str">
        <f t="shared" si="71"/>
        <v/>
      </c>
      <c r="H76" s="110" t="str">
        <f t="shared" si="72"/>
        <v/>
      </c>
      <c r="I76" s="110" t="str">
        <f t="shared" si="73"/>
        <v/>
      </c>
      <c r="J76" s="110" t="str">
        <f t="shared" si="74"/>
        <v/>
      </c>
      <c r="K76" s="110" t="str">
        <f t="shared" si="75"/>
        <v/>
      </c>
      <c r="L76" s="110" t="str">
        <f t="shared" si="76"/>
        <v/>
      </c>
      <c r="M76" s="110" t="str">
        <f t="shared" si="77"/>
        <v/>
      </c>
      <c r="N76" s="110" t="str">
        <f t="shared" si="78"/>
        <v/>
      </c>
      <c r="O76" s="110" t="str">
        <f t="shared" si="79"/>
        <v/>
      </c>
      <c r="P76" s="110" t="s">
        <v>1583</v>
      </c>
      <c r="Q76" s="108">
        <v>1</v>
      </c>
      <c r="R76" s="111" t="s">
        <v>408</v>
      </c>
      <c r="S76" s="120" t="s">
        <v>1019</v>
      </c>
      <c r="T76" s="136" t="s">
        <v>1493</v>
      </c>
      <c r="U76" s="148" t="s">
        <v>1239</v>
      </c>
      <c r="V76" s="113" t="s">
        <v>1239</v>
      </c>
      <c r="W76" s="113" t="s">
        <v>1239</v>
      </c>
      <c r="X76" s="113" t="s">
        <v>1239</v>
      </c>
      <c r="Y76" s="120" t="str">
        <f t="shared" si="108"/>
        <v>x</v>
      </c>
      <c r="Z76" s="118" t="s">
        <v>1183</v>
      </c>
      <c r="AA76" s="114"/>
      <c r="AB76" s="114"/>
      <c r="AC76" s="154"/>
      <c r="AD76" s="148" t="str">
        <f t="shared" si="83"/>
        <v>x</v>
      </c>
      <c r="AE76" s="113" t="str">
        <f t="shared" si="84"/>
        <v/>
      </c>
      <c r="AF76" s="120" t="str">
        <f t="shared" si="85"/>
        <v/>
      </c>
      <c r="AG76" s="148" t="str">
        <f t="shared" si="86"/>
        <v>x</v>
      </c>
      <c r="AH76" s="113" t="str">
        <f t="shared" si="87"/>
        <v/>
      </c>
      <c r="AI76" s="113" t="str">
        <f t="shared" si="88"/>
        <v/>
      </c>
      <c r="AJ76" s="113" t="str">
        <f t="shared" si="89"/>
        <v/>
      </c>
      <c r="AK76" s="174" t="str">
        <f t="shared" si="90"/>
        <v/>
      </c>
      <c r="AL76" s="120" t="str">
        <f t="shared" si="91"/>
        <v/>
      </c>
      <c r="AM76" s="145" t="str">
        <f t="shared" si="92"/>
        <v>x</v>
      </c>
      <c r="AN76" s="148" t="str">
        <f t="shared" si="93"/>
        <v>x</v>
      </c>
      <c r="AO76" s="110" t="str">
        <f t="shared" si="94"/>
        <v/>
      </c>
      <c r="AP76" s="110" t="str">
        <f t="shared" si="95"/>
        <v/>
      </c>
      <c r="AQ76" s="149" t="str">
        <f t="shared" si="96"/>
        <v/>
      </c>
      <c r="AR76" s="118" t="str">
        <f t="shared" si="97"/>
        <v/>
      </c>
      <c r="AS76" s="154"/>
      <c r="AT76" s="118" t="str">
        <f t="shared" si="98"/>
        <v/>
      </c>
      <c r="AU76" s="154"/>
      <c r="AV76" s="118" t="str">
        <f t="shared" si="99"/>
        <v/>
      </c>
      <c r="AW76" s="154"/>
      <c r="AX76" s="118" t="str">
        <f t="shared" si="100"/>
        <v/>
      </c>
      <c r="AY76" s="154"/>
      <c r="AZ76" s="202" t="str">
        <f t="shared" si="101"/>
        <v/>
      </c>
      <c r="BA76" s="200" t="str">
        <f t="shared" si="102"/>
        <v/>
      </c>
      <c r="BB76" s="108" t="str">
        <f t="shared" si="103"/>
        <v/>
      </c>
      <c r="BC76" s="108" t="str">
        <f t="shared" si="104"/>
        <v/>
      </c>
      <c r="BD76" s="108" t="str">
        <f t="shared" si="105"/>
        <v/>
      </c>
      <c r="BE76" s="154" t="str">
        <f t="shared" si="106"/>
        <v/>
      </c>
      <c r="BF76" s="3"/>
      <c r="BG76" s="3"/>
      <c r="BH76" s="3"/>
      <c r="BI76" s="3"/>
      <c r="BJ76" s="3"/>
      <c r="BK76" s="3"/>
      <c r="BL76" s="3"/>
    </row>
    <row r="77" spans="1:64" ht="28" x14ac:dyDescent="0.3">
      <c r="A77" s="118">
        <v>72</v>
      </c>
      <c r="B77" s="109" t="s">
        <v>1106</v>
      </c>
      <c r="C77" s="110" t="str">
        <f t="shared" si="107"/>
        <v>x</v>
      </c>
      <c r="D77" s="110" t="str">
        <f t="shared" si="80"/>
        <v>x</v>
      </c>
      <c r="E77" s="110" t="str">
        <f t="shared" si="81"/>
        <v>x</v>
      </c>
      <c r="F77" s="110" t="str">
        <f t="shared" si="82"/>
        <v>x</v>
      </c>
      <c r="G77" s="110" t="str">
        <f t="shared" si="71"/>
        <v/>
      </c>
      <c r="H77" s="110" t="str">
        <f t="shared" si="72"/>
        <v/>
      </c>
      <c r="I77" s="110" t="str">
        <f t="shared" si="73"/>
        <v/>
      </c>
      <c r="J77" s="110" t="str">
        <f t="shared" si="74"/>
        <v/>
      </c>
      <c r="K77" s="110" t="str">
        <f t="shared" si="75"/>
        <v/>
      </c>
      <c r="L77" s="110" t="str">
        <f t="shared" si="76"/>
        <v/>
      </c>
      <c r="M77" s="110" t="str">
        <f t="shared" si="77"/>
        <v/>
      </c>
      <c r="N77" s="110" t="str">
        <f t="shared" si="78"/>
        <v/>
      </c>
      <c r="O77" s="110" t="str">
        <f t="shared" si="79"/>
        <v/>
      </c>
      <c r="P77" s="209" t="s">
        <v>1584</v>
      </c>
      <c r="Q77" s="210">
        <v>2</v>
      </c>
      <c r="R77" s="111" t="s">
        <v>685</v>
      </c>
      <c r="S77" s="120" t="s">
        <v>912</v>
      </c>
      <c r="T77" s="137"/>
      <c r="U77" s="118" t="s">
        <v>1239</v>
      </c>
      <c r="V77" s="114" t="s">
        <v>1239</v>
      </c>
      <c r="W77" s="114" t="s">
        <v>1239</v>
      </c>
      <c r="X77" s="114"/>
      <c r="Y77" s="120" t="str">
        <f t="shared" si="108"/>
        <v/>
      </c>
      <c r="Z77" s="118" t="s">
        <v>1179</v>
      </c>
      <c r="AA77" s="114"/>
      <c r="AB77" s="114"/>
      <c r="AC77" s="154"/>
      <c r="AD77" s="148" t="str">
        <f t="shared" si="83"/>
        <v/>
      </c>
      <c r="AE77" s="113" t="str">
        <f t="shared" si="84"/>
        <v/>
      </c>
      <c r="AF77" s="120" t="str">
        <f t="shared" si="85"/>
        <v/>
      </c>
      <c r="AG77" s="148" t="str">
        <f t="shared" si="86"/>
        <v/>
      </c>
      <c r="AH77" s="113" t="str">
        <f t="shared" si="87"/>
        <v/>
      </c>
      <c r="AI77" s="113" t="str">
        <f t="shared" si="88"/>
        <v/>
      </c>
      <c r="AJ77" s="113" t="str">
        <f t="shared" si="89"/>
        <v/>
      </c>
      <c r="AK77" s="174" t="str">
        <f t="shared" si="90"/>
        <v/>
      </c>
      <c r="AL77" s="120" t="str">
        <f t="shared" si="91"/>
        <v/>
      </c>
      <c r="AM77" s="145" t="str">
        <f t="shared" si="92"/>
        <v/>
      </c>
      <c r="AN77" s="148" t="str">
        <f t="shared" si="93"/>
        <v/>
      </c>
      <c r="AO77" s="110" t="str">
        <f t="shared" si="94"/>
        <v/>
      </c>
      <c r="AP77" s="110" t="str">
        <f t="shared" si="95"/>
        <v/>
      </c>
      <c r="AQ77" s="149" t="str">
        <f t="shared" si="96"/>
        <v/>
      </c>
      <c r="AR77" s="118" t="str">
        <f t="shared" si="97"/>
        <v/>
      </c>
      <c r="AS77" s="154"/>
      <c r="AT77" s="118" t="str">
        <f t="shared" si="98"/>
        <v/>
      </c>
      <c r="AU77" s="154"/>
      <c r="AV77" s="118" t="str">
        <f t="shared" si="99"/>
        <v/>
      </c>
      <c r="AW77" s="154"/>
      <c r="AX77" s="118" t="str">
        <f t="shared" si="100"/>
        <v/>
      </c>
      <c r="AY77" s="154"/>
      <c r="AZ77" s="202" t="str">
        <f t="shared" si="101"/>
        <v/>
      </c>
      <c r="BA77" s="200" t="str">
        <f t="shared" si="102"/>
        <v/>
      </c>
      <c r="BB77" s="108" t="str">
        <f t="shared" si="103"/>
        <v/>
      </c>
      <c r="BC77" s="108" t="str">
        <f t="shared" si="104"/>
        <v/>
      </c>
      <c r="BD77" s="108" t="str">
        <f t="shared" si="105"/>
        <v/>
      </c>
      <c r="BE77" s="154" t="str">
        <f t="shared" si="106"/>
        <v/>
      </c>
      <c r="BF77" s="3"/>
      <c r="BG77" s="3"/>
      <c r="BH77" s="3"/>
      <c r="BI77" s="3"/>
      <c r="BJ77" s="3"/>
      <c r="BK77" s="3"/>
      <c r="BL77" s="3"/>
    </row>
    <row r="78" spans="1:64" ht="56" x14ac:dyDescent="0.3">
      <c r="A78" s="118">
        <v>73</v>
      </c>
      <c r="B78" s="109" t="s">
        <v>1108</v>
      </c>
      <c r="C78" s="110" t="str">
        <f t="shared" si="107"/>
        <v>x</v>
      </c>
      <c r="D78" s="110" t="str">
        <f t="shared" si="80"/>
        <v>x</v>
      </c>
      <c r="E78" s="110" t="str">
        <f t="shared" si="81"/>
        <v>x</v>
      </c>
      <c r="F78" s="110" t="str">
        <f t="shared" si="82"/>
        <v>x</v>
      </c>
      <c r="G78" s="110" t="str">
        <f t="shared" si="71"/>
        <v/>
      </c>
      <c r="H78" s="110" t="str">
        <f t="shared" si="72"/>
        <v/>
      </c>
      <c r="I78" s="110" t="str">
        <f t="shared" si="73"/>
        <v/>
      </c>
      <c r="J78" s="110" t="str">
        <f t="shared" si="74"/>
        <v/>
      </c>
      <c r="K78" s="110" t="str">
        <f t="shared" si="75"/>
        <v/>
      </c>
      <c r="L78" s="110" t="str">
        <f t="shared" si="76"/>
        <v/>
      </c>
      <c r="M78" s="110" t="str">
        <f t="shared" si="77"/>
        <v/>
      </c>
      <c r="N78" s="110" t="str">
        <f t="shared" si="78"/>
        <v/>
      </c>
      <c r="O78" s="110" t="str">
        <f t="shared" si="79"/>
        <v/>
      </c>
      <c r="P78" s="209"/>
      <c r="Q78" s="210"/>
      <c r="R78" s="111" t="s">
        <v>691</v>
      </c>
      <c r="S78" s="120" t="s">
        <v>912</v>
      </c>
      <c r="T78" s="137"/>
      <c r="U78" s="118" t="s">
        <v>1239</v>
      </c>
      <c r="V78" s="114" t="s">
        <v>1239</v>
      </c>
      <c r="W78" s="114" t="s">
        <v>1239</v>
      </c>
      <c r="X78" s="114"/>
      <c r="Y78" s="120" t="str">
        <f t="shared" si="108"/>
        <v/>
      </c>
      <c r="Z78" s="118" t="s">
        <v>1179</v>
      </c>
      <c r="AA78" s="114"/>
      <c r="AB78" s="114"/>
      <c r="AC78" s="154"/>
      <c r="AD78" s="148" t="str">
        <f t="shared" si="83"/>
        <v/>
      </c>
      <c r="AE78" s="113" t="str">
        <f t="shared" si="84"/>
        <v/>
      </c>
      <c r="AF78" s="120" t="str">
        <f t="shared" si="85"/>
        <v/>
      </c>
      <c r="AG78" s="148" t="str">
        <f t="shared" si="86"/>
        <v/>
      </c>
      <c r="AH78" s="113" t="str">
        <f t="shared" si="87"/>
        <v/>
      </c>
      <c r="AI78" s="113" t="str">
        <f t="shared" si="88"/>
        <v/>
      </c>
      <c r="AJ78" s="113" t="str">
        <f t="shared" si="89"/>
        <v/>
      </c>
      <c r="AK78" s="174" t="str">
        <f t="shared" si="90"/>
        <v/>
      </c>
      <c r="AL78" s="120" t="str">
        <f t="shared" si="91"/>
        <v/>
      </c>
      <c r="AM78" s="145" t="str">
        <f t="shared" si="92"/>
        <v/>
      </c>
      <c r="AN78" s="148" t="str">
        <f t="shared" si="93"/>
        <v/>
      </c>
      <c r="AO78" s="110" t="str">
        <f t="shared" si="94"/>
        <v/>
      </c>
      <c r="AP78" s="110" t="str">
        <f t="shared" si="95"/>
        <v/>
      </c>
      <c r="AQ78" s="149" t="str">
        <f t="shared" si="96"/>
        <v/>
      </c>
      <c r="AR78" s="118" t="str">
        <f t="shared" si="97"/>
        <v/>
      </c>
      <c r="AS78" s="154"/>
      <c r="AT78" s="118" t="str">
        <f t="shared" si="98"/>
        <v/>
      </c>
      <c r="AU78" s="154"/>
      <c r="AV78" s="118" t="str">
        <f t="shared" si="99"/>
        <v/>
      </c>
      <c r="AW78" s="154"/>
      <c r="AX78" s="118" t="str">
        <f t="shared" si="100"/>
        <v/>
      </c>
      <c r="AY78" s="154"/>
      <c r="AZ78" s="202" t="str">
        <f t="shared" si="101"/>
        <v/>
      </c>
      <c r="BA78" s="200" t="str">
        <f t="shared" si="102"/>
        <v/>
      </c>
      <c r="BB78" s="108" t="str">
        <f t="shared" si="103"/>
        <v/>
      </c>
      <c r="BC78" s="108" t="str">
        <f t="shared" si="104"/>
        <v/>
      </c>
      <c r="BD78" s="108" t="str">
        <f t="shared" si="105"/>
        <v/>
      </c>
      <c r="BE78" s="154" t="str">
        <f t="shared" si="106"/>
        <v/>
      </c>
      <c r="BF78" s="3"/>
      <c r="BG78" s="3"/>
      <c r="BH78" s="3"/>
      <c r="BI78" s="3"/>
      <c r="BJ78" s="3"/>
      <c r="BK78" s="3"/>
      <c r="BL78" s="3"/>
    </row>
    <row r="79" spans="1:64" ht="56" x14ac:dyDescent="0.3">
      <c r="A79" s="118">
        <v>74</v>
      </c>
      <c r="B79" s="112" t="s">
        <v>987</v>
      </c>
      <c r="C79" s="110" t="str">
        <f t="shared" si="107"/>
        <v/>
      </c>
      <c r="D79" s="110" t="str">
        <f t="shared" si="80"/>
        <v/>
      </c>
      <c r="E79" s="110" t="str">
        <f t="shared" si="81"/>
        <v/>
      </c>
      <c r="F79" s="110" t="str">
        <f t="shared" si="82"/>
        <v/>
      </c>
      <c r="G79" s="110" t="str">
        <f t="shared" si="71"/>
        <v/>
      </c>
      <c r="H79" s="110" t="str">
        <f t="shared" si="72"/>
        <v/>
      </c>
      <c r="I79" s="110" t="str">
        <f t="shared" si="73"/>
        <v/>
      </c>
      <c r="J79" s="110" t="str">
        <f t="shared" si="74"/>
        <v/>
      </c>
      <c r="K79" s="110" t="str">
        <f t="shared" si="75"/>
        <v>x</v>
      </c>
      <c r="L79" s="110" t="str">
        <f t="shared" si="76"/>
        <v>x</v>
      </c>
      <c r="M79" s="110" t="str">
        <f t="shared" si="77"/>
        <v>x</v>
      </c>
      <c r="N79" s="110" t="str">
        <f t="shared" si="78"/>
        <v>x</v>
      </c>
      <c r="O79" s="110" t="str">
        <f t="shared" si="79"/>
        <v/>
      </c>
      <c r="P79" s="209" t="s">
        <v>1585</v>
      </c>
      <c r="Q79" s="210">
        <v>2</v>
      </c>
      <c r="R79" s="111" t="s">
        <v>329</v>
      </c>
      <c r="S79" s="120" t="s">
        <v>937</v>
      </c>
      <c r="T79" s="137"/>
      <c r="U79" s="148" t="s">
        <v>1239</v>
      </c>
      <c r="V79" s="113" t="s">
        <v>1239</v>
      </c>
      <c r="W79" s="113" t="s">
        <v>1239</v>
      </c>
      <c r="X79" s="113" t="s">
        <v>1239</v>
      </c>
      <c r="Y79" s="120" t="str">
        <f t="shared" si="108"/>
        <v/>
      </c>
      <c r="Z79" s="118"/>
      <c r="AA79" s="114"/>
      <c r="AB79" s="169" t="s">
        <v>1179</v>
      </c>
      <c r="AC79" s="154"/>
      <c r="AD79" s="148" t="str">
        <f t="shared" si="83"/>
        <v/>
      </c>
      <c r="AE79" s="113" t="str">
        <f t="shared" si="84"/>
        <v/>
      </c>
      <c r="AF79" s="120" t="str">
        <f t="shared" si="85"/>
        <v/>
      </c>
      <c r="AG79" s="148" t="str">
        <f t="shared" si="86"/>
        <v/>
      </c>
      <c r="AH79" s="113" t="str">
        <f t="shared" si="87"/>
        <v/>
      </c>
      <c r="AI79" s="113" t="str">
        <f t="shared" si="88"/>
        <v/>
      </c>
      <c r="AJ79" s="113" t="str">
        <f t="shared" si="89"/>
        <v/>
      </c>
      <c r="AK79" s="174" t="str">
        <f t="shared" si="90"/>
        <v/>
      </c>
      <c r="AL79" s="120" t="str">
        <f t="shared" si="91"/>
        <v/>
      </c>
      <c r="AM79" s="145" t="str">
        <f t="shared" si="92"/>
        <v/>
      </c>
      <c r="AN79" s="148" t="str">
        <f t="shared" si="93"/>
        <v/>
      </c>
      <c r="AO79" s="110" t="str">
        <f t="shared" si="94"/>
        <v/>
      </c>
      <c r="AP79" s="110" t="str">
        <f t="shared" si="95"/>
        <v/>
      </c>
      <c r="AQ79" s="149" t="str">
        <f t="shared" si="96"/>
        <v/>
      </c>
      <c r="AR79" s="118" t="str">
        <f t="shared" si="97"/>
        <v/>
      </c>
      <c r="AS79" s="154"/>
      <c r="AT79" s="118" t="str">
        <f t="shared" si="98"/>
        <v/>
      </c>
      <c r="AU79" s="154"/>
      <c r="AV79" s="118" t="str">
        <f t="shared" si="99"/>
        <v/>
      </c>
      <c r="AW79" s="154"/>
      <c r="AX79" s="118" t="str">
        <f t="shared" si="100"/>
        <v/>
      </c>
      <c r="AY79" s="154"/>
      <c r="AZ79" s="202" t="str">
        <f t="shared" si="101"/>
        <v/>
      </c>
      <c r="BA79" s="200" t="str">
        <f t="shared" si="102"/>
        <v/>
      </c>
      <c r="BB79" s="108" t="str">
        <f t="shared" si="103"/>
        <v/>
      </c>
      <c r="BC79" s="108" t="str">
        <f t="shared" si="104"/>
        <v/>
      </c>
      <c r="BD79" s="108" t="str">
        <f t="shared" si="105"/>
        <v/>
      </c>
      <c r="BE79" s="154" t="str">
        <f t="shared" si="106"/>
        <v/>
      </c>
      <c r="BF79" s="3"/>
      <c r="BG79" s="3"/>
      <c r="BH79" s="3"/>
      <c r="BI79" s="3"/>
      <c r="BJ79" s="3"/>
      <c r="BK79" s="3"/>
      <c r="BL79" s="3"/>
    </row>
    <row r="80" spans="1:64" ht="75" x14ac:dyDescent="0.3">
      <c r="A80" s="118">
        <v>75</v>
      </c>
      <c r="B80" s="109" t="s">
        <v>1064</v>
      </c>
      <c r="C80" s="110" t="str">
        <f t="shared" si="107"/>
        <v>x</v>
      </c>
      <c r="D80" s="110" t="str">
        <f t="shared" si="80"/>
        <v>x</v>
      </c>
      <c r="E80" s="110" t="str">
        <f t="shared" si="81"/>
        <v>x</v>
      </c>
      <c r="F80" s="110" t="str">
        <f t="shared" si="82"/>
        <v>x</v>
      </c>
      <c r="G80" s="110" t="str">
        <f t="shared" si="71"/>
        <v/>
      </c>
      <c r="H80" s="110" t="str">
        <f t="shared" si="72"/>
        <v/>
      </c>
      <c r="I80" s="110" t="str">
        <f t="shared" si="73"/>
        <v/>
      </c>
      <c r="J80" s="110" t="str">
        <f t="shared" si="74"/>
        <v/>
      </c>
      <c r="K80" s="110" t="str">
        <f t="shared" si="75"/>
        <v/>
      </c>
      <c r="L80" s="110" t="str">
        <f t="shared" si="76"/>
        <v/>
      </c>
      <c r="M80" s="110" t="str">
        <f t="shared" si="77"/>
        <v/>
      </c>
      <c r="N80" s="110" t="str">
        <f t="shared" si="78"/>
        <v/>
      </c>
      <c r="O80" s="110" t="str">
        <f t="shared" si="79"/>
        <v/>
      </c>
      <c r="P80" s="209"/>
      <c r="Q80" s="210"/>
      <c r="R80" s="111" t="s">
        <v>454</v>
      </c>
      <c r="S80" s="120" t="s">
        <v>1027</v>
      </c>
      <c r="T80" s="136" t="s">
        <v>1494</v>
      </c>
      <c r="U80" s="148" t="s">
        <v>1239</v>
      </c>
      <c r="V80" s="113" t="s">
        <v>1239</v>
      </c>
      <c r="W80" s="113" t="s">
        <v>1239</v>
      </c>
      <c r="X80" s="113" t="s">
        <v>1239</v>
      </c>
      <c r="Y80" s="120" t="str">
        <f t="shared" si="108"/>
        <v>x</v>
      </c>
      <c r="Z80" s="118" t="s">
        <v>1182</v>
      </c>
      <c r="AA80" s="114"/>
      <c r="AB80" s="114"/>
      <c r="AC80" s="154"/>
      <c r="AD80" s="148" t="str">
        <f t="shared" si="83"/>
        <v/>
      </c>
      <c r="AE80" s="113" t="str">
        <f t="shared" si="84"/>
        <v>x</v>
      </c>
      <c r="AF80" s="120" t="str">
        <f t="shared" si="85"/>
        <v/>
      </c>
      <c r="AG80" s="148" t="str">
        <f t="shared" si="86"/>
        <v/>
      </c>
      <c r="AH80" s="113" t="str">
        <f t="shared" si="87"/>
        <v>x</v>
      </c>
      <c r="AI80" s="113" t="str">
        <f t="shared" si="88"/>
        <v/>
      </c>
      <c r="AJ80" s="113" t="str">
        <f t="shared" si="89"/>
        <v/>
      </c>
      <c r="AK80" s="174" t="str">
        <f t="shared" si="90"/>
        <v/>
      </c>
      <c r="AL80" s="120" t="str">
        <f t="shared" si="91"/>
        <v/>
      </c>
      <c r="AM80" s="145" t="str">
        <f t="shared" si="92"/>
        <v>x</v>
      </c>
      <c r="AN80" s="148" t="str">
        <f t="shared" si="93"/>
        <v/>
      </c>
      <c r="AO80" s="110" t="str">
        <f t="shared" si="94"/>
        <v>x</v>
      </c>
      <c r="AP80" s="110" t="str">
        <f t="shared" si="95"/>
        <v/>
      </c>
      <c r="AQ80" s="149" t="str">
        <f t="shared" si="96"/>
        <v/>
      </c>
      <c r="AR80" s="118" t="str">
        <f t="shared" si="97"/>
        <v/>
      </c>
      <c r="AS80" s="154"/>
      <c r="AT80" s="118" t="str">
        <f t="shared" si="98"/>
        <v/>
      </c>
      <c r="AU80" s="154"/>
      <c r="AV80" s="118" t="str">
        <f t="shared" si="99"/>
        <v/>
      </c>
      <c r="AW80" s="154"/>
      <c r="AX80" s="118" t="str">
        <f t="shared" si="100"/>
        <v/>
      </c>
      <c r="AY80" s="154"/>
      <c r="AZ80" s="202" t="str">
        <f t="shared" si="101"/>
        <v/>
      </c>
      <c r="BA80" s="200" t="str">
        <f t="shared" si="102"/>
        <v/>
      </c>
      <c r="BB80" s="108" t="str">
        <f t="shared" si="103"/>
        <v/>
      </c>
      <c r="BC80" s="108" t="str">
        <f t="shared" si="104"/>
        <v/>
      </c>
      <c r="BD80" s="108" t="str">
        <f t="shared" si="105"/>
        <v/>
      </c>
      <c r="BE80" s="154" t="str">
        <f t="shared" si="106"/>
        <v/>
      </c>
      <c r="BF80" s="3"/>
      <c r="BG80" s="3"/>
      <c r="BH80" s="3"/>
      <c r="BI80" s="3"/>
      <c r="BJ80" s="3"/>
      <c r="BK80" s="3"/>
      <c r="BL80" s="3"/>
    </row>
    <row r="81" spans="1:64" ht="28" x14ac:dyDescent="0.3">
      <c r="A81" s="118">
        <v>76</v>
      </c>
      <c r="B81" s="112" t="s">
        <v>944</v>
      </c>
      <c r="C81" s="110" t="str">
        <f t="shared" si="107"/>
        <v/>
      </c>
      <c r="D81" s="110" t="str">
        <f t="shared" si="80"/>
        <v/>
      </c>
      <c r="E81" s="110" t="str">
        <f t="shared" si="81"/>
        <v/>
      </c>
      <c r="F81" s="110" t="str">
        <f t="shared" si="82"/>
        <v/>
      </c>
      <c r="G81" s="110" t="str">
        <f t="shared" si="71"/>
        <v/>
      </c>
      <c r="H81" s="110" t="str">
        <f t="shared" si="72"/>
        <v/>
      </c>
      <c r="I81" s="110" t="str">
        <f t="shared" si="73"/>
        <v/>
      </c>
      <c r="J81" s="110" t="str">
        <f t="shared" si="74"/>
        <v/>
      </c>
      <c r="K81" s="110" t="str">
        <f t="shared" si="75"/>
        <v>x</v>
      </c>
      <c r="L81" s="110" t="str">
        <f t="shared" si="76"/>
        <v>x</v>
      </c>
      <c r="M81" s="110" t="str">
        <f t="shared" si="77"/>
        <v>x</v>
      </c>
      <c r="N81" s="110" t="str">
        <f t="shared" si="78"/>
        <v>x</v>
      </c>
      <c r="O81" s="110" t="str">
        <f t="shared" si="79"/>
        <v/>
      </c>
      <c r="P81" s="209" t="s">
        <v>1586</v>
      </c>
      <c r="Q81" s="210">
        <v>4</v>
      </c>
      <c r="R81" s="111" t="s">
        <v>145</v>
      </c>
      <c r="S81" s="120" t="s">
        <v>952</v>
      </c>
      <c r="T81" s="137"/>
      <c r="U81" s="148" t="s">
        <v>1239</v>
      </c>
      <c r="V81" s="113" t="s">
        <v>1239</v>
      </c>
      <c r="W81" s="113" t="s">
        <v>1239</v>
      </c>
      <c r="X81" s="113" t="s">
        <v>1239</v>
      </c>
      <c r="Y81" s="120" t="str">
        <f t="shared" si="108"/>
        <v/>
      </c>
      <c r="Z81" s="118"/>
      <c r="AA81" s="114"/>
      <c r="AB81" s="169" t="s">
        <v>1179</v>
      </c>
      <c r="AC81" s="154"/>
      <c r="AD81" s="148" t="str">
        <f t="shared" si="83"/>
        <v/>
      </c>
      <c r="AE81" s="113" t="str">
        <f t="shared" si="84"/>
        <v/>
      </c>
      <c r="AF81" s="120" t="str">
        <f t="shared" si="85"/>
        <v/>
      </c>
      <c r="AG81" s="148" t="str">
        <f t="shared" si="86"/>
        <v/>
      </c>
      <c r="AH81" s="113" t="str">
        <f t="shared" si="87"/>
        <v/>
      </c>
      <c r="AI81" s="113" t="str">
        <f t="shared" si="88"/>
        <v/>
      </c>
      <c r="AJ81" s="113" t="str">
        <f t="shared" si="89"/>
        <v/>
      </c>
      <c r="AK81" s="174" t="str">
        <f t="shared" si="90"/>
        <v/>
      </c>
      <c r="AL81" s="120" t="str">
        <f t="shared" si="91"/>
        <v/>
      </c>
      <c r="AM81" s="145" t="str">
        <f t="shared" si="92"/>
        <v/>
      </c>
      <c r="AN81" s="148" t="str">
        <f t="shared" si="93"/>
        <v/>
      </c>
      <c r="AO81" s="110" t="str">
        <f t="shared" si="94"/>
        <v/>
      </c>
      <c r="AP81" s="110" t="str">
        <f t="shared" si="95"/>
        <v/>
      </c>
      <c r="AQ81" s="149" t="str">
        <f t="shared" si="96"/>
        <v/>
      </c>
      <c r="AR81" s="118" t="str">
        <f t="shared" si="97"/>
        <v/>
      </c>
      <c r="AS81" s="154"/>
      <c r="AT81" s="118" t="str">
        <f t="shared" si="98"/>
        <v/>
      </c>
      <c r="AU81" s="154"/>
      <c r="AV81" s="118" t="str">
        <f t="shared" si="99"/>
        <v/>
      </c>
      <c r="AW81" s="154"/>
      <c r="AX81" s="118" t="str">
        <f t="shared" si="100"/>
        <v/>
      </c>
      <c r="AY81" s="154"/>
      <c r="AZ81" s="202" t="str">
        <f t="shared" si="101"/>
        <v/>
      </c>
      <c r="BA81" s="200" t="str">
        <f t="shared" si="102"/>
        <v/>
      </c>
      <c r="BB81" s="108" t="str">
        <f t="shared" si="103"/>
        <v/>
      </c>
      <c r="BC81" s="108" t="str">
        <f t="shared" si="104"/>
        <v/>
      </c>
      <c r="BD81" s="108" t="str">
        <f t="shared" si="105"/>
        <v/>
      </c>
      <c r="BE81" s="154" t="str">
        <f t="shared" si="106"/>
        <v/>
      </c>
      <c r="BF81" s="3"/>
      <c r="BG81" s="3"/>
      <c r="BH81" s="3"/>
      <c r="BI81" s="3"/>
      <c r="BJ81" s="3"/>
      <c r="BK81" s="3"/>
      <c r="BL81" s="3"/>
    </row>
    <row r="82" spans="1:64" ht="118.5" x14ac:dyDescent="0.3">
      <c r="A82" s="118">
        <v>77</v>
      </c>
      <c r="B82" s="109" t="s">
        <v>965</v>
      </c>
      <c r="C82" s="110" t="str">
        <f t="shared" si="107"/>
        <v>x</v>
      </c>
      <c r="D82" s="110" t="str">
        <f t="shared" si="80"/>
        <v>x</v>
      </c>
      <c r="E82" s="110" t="str">
        <f t="shared" si="81"/>
        <v>x</v>
      </c>
      <c r="F82" s="110" t="str">
        <f t="shared" si="82"/>
        <v>x</v>
      </c>
      <c r="G82" s="110" t="str">
        <f t="shared" si="71"/>
        <v/>
      </c>
      <c r="H82" s="110" t="str">
        <f t="shared" si="72"/>
        <v/>
      </c>
      <c r="I82" s="110" t="str">
        <f t="shared" si="73"/>
        <v/>
      </c>
      <c r="J82" s="110" t="str">
        <f t="shared" si="74"/>
        <v/>
      </c>
      <c r="K82" s="110" t="str">
        <f t="shared" si="75"/>
        <v/>
      </c>
      <c r="L82" s="110" t="str">
        <f t="shared" si="76"/>
        <v/>
      </c>
      <c r="M82" s="110" t="str">
        <f t="shared" si="77"/>
        <v/>
      </c>
      <c r="N82" s="110" t="str">
        <f t="shared" si="78"/>
        <v/>
      </c>
      <c r="O82" s="110" t="str">
        <f t="shared" si="79"/>
        <v/>
      </c>
      <c r="P82" s="209"/>
      <c r="Q82" s="210"/>
      <c r="R82" s="111" t="s">
        <v>254</v>
      </c>
      <c r="S82" s="120" t="s">
        <v>952</v>
      </c>
      <c r="T82" s="136" t="s">
        <v>1495</v>
      </c>
      <c r="U82" s="148" t="s">
        <v>1239</v>
      </c>
      <c r="V82" s="113" t="s">
        <v>1239</v>
      </c>
      <c r="W82" s="113" t="s">
        <v>1239</v>
      </c>
      <c r="X82" s="113" t="s">
        <v>1239</v>
      </c>
      <c r="Y82" s="120" t="str">
        <f t="shared" si="108"/>
        <v>x</v>
      </c>
      <c r="Z82" s="118" t="s">
        <v>1182</v>
      </c>
      <c r="AA82" s="114"/>
      <c r="AB82" s="114"/>
      <c r="AC82" s="154"/>
      <c r="AD82" s="148" t="str">
        <f t="shared" si="83"/>
        <v/>
      </c>
      <c r="AE82" s="113" t="str">
        <f t="shared" si="84"/>
        <v>x</v>
      </c>
      <c r="AF82" s="120" t="str">
        <f t="shared" si="85"/>
        <v/>
      </c>
      <c r="AG82" s="148" t="str">
        <f t="shared" si="86"/>
        <v/>
      </c>
      <c r="AH82" s="113" t="str">
        <f t="shared" si="87"/>
        <v>x</v>
      </c>
      <c r="AI82" s="113" t="str">
        <f t="shared" si="88"/>
        <v/>
      </c>
      <c r="AJ82" s="113" t="str">
        <f t="shared" si="89"/>
        <v/>
      </c>
      <c r="AK82" s="174" t="str">
        <f t="shared" si="90"/>
        <v/>
      </c>
      <c r="AL82" s="120" t="str">
        <f t="shared" si="91"/>
        <v/>
      </c>
      <c r="AM82" s="145" t="str">
        <f t="shared" si="92"/>
        <v>x</v>
      </c>
      <c r="AN82" s="148" t="str">
        <f t="shared" si="93"/>
        <v/>
      </c>
      <c r="AO82" s="110" t="str">
        <f t="shared" si="94"/>
        <v>x</v>
      </c>
      <c r="AP82" s="110" t="str">
        <f t="shared" si="95"/>
        <v/>
      </c>
      <c r="AQ82" s="149" t="str">
        <f t="shared" si="96"/>
        <v/>
      </c>
      <c r="AR82" s="118" t="str">
        <f t="shared" si="97"/>
        <v/>
      </c>
      <c r="AS82" s="154"/>
      <c r="AT82" s="118" t="str">
        <f t="shared" si="98"/>
        <v/>
      </c>
      <c r="AU82" s="154"/>
      <c r="AV82" s="118" t="str">
        <f t="shared" si="99"/>
        <v/>
      </c>
      <c r="AW82" s="154"/>
      <c r="AX82" s="118" t="str">
        <f t="shared" si="100"/>
        <v/>
      </c>
      <c r="AY82" s="154"/>
      <c r="AZ82" s="202" t="str">
        <f t="shared" si="101"/>
        <v>x</v>
      </c>
      <c r="BA82" s="200" t="str">
        <f t="shared" si="102"/>
        <v/>
      </c>
      <c r="BB82" s="108" t="str">
        <f t="shared" si="103"/>
        <v>x</v>
      </c>
      <c r="BC82" s="108" t="str">
        <f t="shared" si="104"/>
        <v/>
      </c>
      <c r="BD82" s="108" t="str">
        <f t="shared" si="105"/>
        <v/>
      </c>
      <c r="BE82" s="154" t="str">
        <f t="shared" si="106"/>
        <v/>
      </c>
      <c r="BF82" s="3"/>
      <c r="BG82" s="3"/>
      <c r="BH82" s="3"/>
      <c r="BI82" s="3"/>
      <c r="BJ82" s="3"/>
      <c r="BK82" s="3"/>
      <c r="BL82" s="3"/>
    </row>
    <row r="83" spans="1:64" ht="118.5" x14ac:dyDescent="0.3">
      <c r="A83" s="118">
        <v>78</v>
      </c>
      <c r="B83" s="109" t="s">
        <v>979</v>
      </c>
      <c r="C83" s="110" t="str">
        <f t="shared" si="107"/>
        <v>x</v>
      </c>
      <c r="D83" s="110" t="str">
        <f t="shared" si="80"/>
        <v>x</v>
      </c>
      <c r="E83" s="110" t="str">
        <f t="shared" si="81"/>
        <v>x</v>
      </c>
      <c r="F83" s="110" t="str">
        <f t="shared" si="82"/>
        <v>x</v>
      </c>
      <c r="G83" s="110" t="str">
        <f t="shared" si="71"/>
        <v/>
      </c>
      <c r="H83" s="110" t="str">
        <f t="shared" si="72"/>
        <v/>
      </c>
      <c r="I83" s="110" t="str">
        <f t="shared" si="73"/>
        <v/>
      </c>
      <c r="J83" s="110" t="str">
        <f t="shared" si="74"/>
        <v/>
      </c>
      <c r="K83" s="110" t="str">
        <f t="shared" si="75"/>
        <v/>
      </c>
      <c r="L83" s="110" t="str">
        <f t="shared" si="76"/>
        <v/>
      </c>
      <c r="M83" s="110" t="str">
        <f t="shared" si="77"/>
        <v/>
      </c>
      <c r="N83" s="110" t="str">
        <f t="shared" si="78"/>
        <v/>
      </c>
      <c r="O83" s="110" t="str">
        <f t="shared" si="79"/>
        <v/>
      </c>
      <c r="P83" s="209"/>
      <c r="Q83" s="210"/>
      <c r="R83" s="111" t="s">
        <v>294</v>
      </c>
      <c r="S83" s="120" t="s">
        <v>985</v>
      </c>
      <c r="T83" s="136" t="s">
        <v>1495</v>
      </c>
      <c r="U83" s="148" t="s">
        <v>1239</v>
      </c>
      <c r="V83" s="113" t="s">
        <v>1239</v>
      </c>
      <c r="W83" s="113" t="s">
        <v>1239</v>
      </c>
      <c r="X83" s="113" t="s">
        <v>1239</v>
      </c>
      <c r="Y83" s="120" t="str">
        <f t="shared" si="108"/>
        <v>x</v>
      </c>
      <c r="Z83" s="118" t="s">
        <v>1182</v>
      </c>
      <c r="AA83" s="114"/>
      <c r="AB83" s="114"/>
      <c r="AC83" s="154"/>
      <c r="AD83" s="148" t="str">
        <f t="shared" si="83"/>
        <v/>
      </c>
      <c r="AE83" s="113" t="str">
        <f t="shared" si="84"/>
        <v>x</v>
      </c>
      <c r="AF83" s="120" t="str">
        <f t="shared" si="85"/>
        <v/>
      </c>
      <c r="AG83" s="148" t="str">
        <f t="shared" si="86"/>
        <v/>
      </c>
      <c r="AH83" s="113" t="str">
        <f t="shared" si="87"/>
        <v>x</v>
      </c>
      <c r="AI83" s="113" t="str">
        <f t="shared" si="88"/>
        <v/>
      </c>
      <c r="AJ83" s="113" t="str">
        <f t="shared" si="89"/>
        <v/>
      </c>
      <c r="AK83" s="174" t="str">
        <f t="shared" si="90"/>
        <v/>
      </c>
      <c r="AL83" s="120" t="str">
        <f t="shared" si="91"/>
        <v/>
      </c>
      <c r="AM83" s="145" t="str">
        <f t="shared" si="92"/>
        <v>x</v>
      </c>
      <c r="AN83" s="148" t="str">
        <f t="shared" si="93"/>
        <v/>
      </c>
      <c r="AO83" s="110" t="str">
        <f t="shared" si="94"/>
        <v>x</v>
      </c>
      <c r="AP83" s="110" t="str">
        <f t="shared" si="95"/>
        <v/>
      </c>
      <c r="AQ83" s="149" t="str">
        <f t="shared" si="96"/>
        <v/>
      </c>
      <c r="AR83" s="118" t="str">
        <f t="shared" si="97"/>
        <v/>
      </c>
      <c r="AS83" s="154"/>
      <c r="AT83" s="118" t="str">
        <f t="shared" si="98"/>
        <v/>
      </c>
      <c r="AU83" s="154"/>
      <c r="AV83" s="118" t="str">
        <f t="shared" si="99"/>
        <v/>
      </c>
      <c r="AW83" s="154"/>
      <c r="AX83" s="118" t="str">
        <f t="shared" si="100"/>
        <v/>
      </c>
      <c r="AY83" s="154"/>
      <c r="AZ83" s="202" t="str">
        <f t="shared" si="101"/>
        <v>x</v>
      </c>
      <c r="BA83" s="200" t="str">
        <f t="shared" si="102"/>
        <v/>
      </c>
      <c r="BB83" s="108" t="str">
        <f t="shared" si="103"/>
        <v>x</v>
      </c>
      <c r="BC83" s="108" t="str">
        <f t="shared" si="104"/>
        <v/>
      </c>
      <c r="BD83" s="108" t="str">
        <f t="shared" si="105"/>
        <v/>
      </c>
      <c r="BE83" s="154" t="str">
        <f t="shared" si="106"/>
        <v/>
      </c>
      <c r="BF83" s="3"/>
      <c r="BG83" s="3"/>
      <c r="BH83" s="3"/>
      <c r="BI83" s="3"/>
      <c r="BJ83" s="3"/>
      <c r="BK83" s="3"/>
      <c r="BL83" s="3"/>
    </row>
    <row r="84" spans="1:64" ht="147.5" x14ac:dyDescent="0.3">
      <c r="A84" s="118">
        <v>79</v>
      </c>
      <c r="B84" s="109" t="s">
        <v>742</v>
      </c>
      <c r="C84" s="110" t="str">
        <f t="shared" si="107"/>
        <v>x</v>
      </c>
      <c r="D84" s="110" t="str">
        <f t="shared" si="80"/>
        <v>x</v>
      </c>
      <c r="E84" s="110" t="str">
        <f t="shared" si="81"/>
        <v/>
      </c>
      <c r="F84" s="110" t="str">
        <f t="shared" si="82"/>
        <v/>
      </c>
      <c r="G84" s="110" t="str">
        <f t="shared" si="71"/>
        <v/>
      </c>
      <c r="H84" s="110" t="str">
        <f t="shared" si="72"/>
        <v/>
      </c>
      <c r="I84" s="110" t="str">
        <f t="shared" si="73"/>
        <v/>
      </c>
      <c r="J84" s="110" t="str">
        <f t="shared" si="74"/>
        <v/>
      </c>
      <c r="K84" s="110" t="str">
        <f t="shared" si="75"/>
        <v/>
      </c>
      <c r="L84" s="110" t="str">
        <f t="shared" si="76"/>
        <v/>
      </c>
      <c r="M84" s="110" t="str">
        <f t="shared" si="77"/>
        <v/>
      </c>
      <c r="N84" s="110" t="str">
        <f t="shared" si="78"/>
        <v/>
      </c>
      <c r="O84" s="110" t="str">
        <f t="shared" si="79"/>
        <v/>
      </c>
      <c r="P84" s="209"/>
      <c r="Q84" s="210"/>
      <c r="R84" s="111" t="s">
        <v>743</v>
      </c>
      <c r="S84" s="120" t="s">
        <v>1151</v>
      </c>
      <c r="T84" s="136" t="s">
        <v>1496</v>
      </c>
      <c r="U84" s="148" t="s">
        <v>1239</v>
      </c>
      <c r="V84" s="113" t="s">
        <v>1239</v>
      </c>
      <c r="W84" s="113" t="s">
        <v>1239</v>
      </c>
      <c r="X84" s="113" t="s">
        <v>1239</v>
      </c>
      <c r="Y84" s="120" t="str">
        <f t="shared" si="108"/>
        <v>x</v>
      </c>
      <c r="Z84" s="118" t="s">
        <v>1182</v>
      </c>
      <c r="AA84" s="114"/>
      <c r="AB84" s="114"/>
      <c r="AC84" s="154"/>
      <c r="AD84" s="148" t="str">
        <f t="shared" si="83"/>
        <v/>
      </c>
      <c r="AE84" s="113" t="str">
        <f t="shared" si="84"/>
        <v>x</v>
      </c>
      <c r="AF84" s="120" t="str">
        <f t="shared" si="85"/>
        <v/>
      </c>
      <c r="AG84" s="148" t="str">
        <f t="shared" si="86"/>
        <v/>
      </c>
      <c r="AH84" s="113" t="str">
        <f t="shared" si="87"/>
        <v>x</v>
      </c>
      <c r="AI84" s="113" t="str">
        <f t="shared" si="88"/>
        <v/>
      </c>
      <c r="AJ84" s="113" t="str">
        <f t="shared" si="89"/>
        <v/>
      </c>
      <c r="AK84" s="174" t="str">
        <f t="shared" si="90"/>
        <v/>
      </c>
      <c r="AL84" s="120" t="str">
        <f t="shared" si="91"/>
        <v/>
      </c>
      <c r="AM84" s="145" t="str">
        <f t="shared" si="92"/>
        <v>x</v>
      </c>
      <c r="AN84" s="148" t="str">
        <f t="shared" si="93"/>
        <v/>
      </c>
      <c r="AO84" s="110" t="str">
        <f t="shared" si="94"/>
        <v>x</v>
      </c>
      <c r="AP84" s="110" t="str">
        <f t="shared" si="95"/>
        <v/>
      </c>
      <c r="AQ84" s="149" t="str">
        <f t="shared" si="96"/>
        <v/>
      </c>
      <c r="AR84" s="118" t="str">
        <f t="shared" si="97"/>
        <v/>
      </c>
      <c r="AS84" s="154"/>
      <c r="AT84" s="118" t="str">
        <f t="shared" si="98"/>
        <v/>
      </c>
      <c r="AU84" s="154"/>
      <c r="AV84" s="118" t="str">
        <f t="shared" si="99"/>
        <v/>
      </c>
      <c r="AW84" s="154"/>
      <c r="AX84" s="118" t="str">
        <f t="shared" si="100"/>
        <v/>
      </c>
      <c r="AY84" s="154"/>
      <c r="AZ84" s="202" t="str">
        <f t="shared" si="101"/>
        <v>x</v>
      </c>
      <c r="BA84" s="200" t="str">
        <f t="shared" si="102"/>
        <v/>
      </c>
      <c r="BB84" s="108" t="str">
        <f t="shared" si="103"/>
        <v>x</v>
      </c>
      <c r="BC84" s="108" t="str">
        <f t="shared" si="104"/>
        <v/>
      </c>
      <c r="BD84" s="108" t="str">
        <f t="shared" si="105"/>
        <v/>
      </c>
      <c r="BE84" s="154" t="str">
        <f t="shared" si="106"/>
        <v/>
      </c>
      <c r="BF84" s="3"/>
      <c r="BG84" s="3"/>
      <c r="BH84" s="3"/>
      <c r="BI84" s="3"/>
      <c r="BJ84" s="3"/>
      <c r="BK84" s="3"/>
      <c r="BL84" s="3"/>
    </row>
    <row r="85" spans="1:64" ht="56" x14ac:dyDescent="0.3">
      <c r="A85" s="118">
        <v>80</v>
      </c>
      <c r="B85" s="109" t="s">
        <v>620</v>
      </c>
      <c r="C85" s="110" t="str">
        <f t="shared" si="107"/>
        <v>x</v>
      </c>
      <c r="D85" s="110" t="str">
        <f t="shared" si="80"/>
        <v>x</v>
      </c>
      <c r="E85" s="110" t="str">
        <f t="shared" si="81"/>
        <v/>
      </c>
      <c r="F85" s="110" t="str">
        <f t="shared" si="82"/>
        <v/>
      </c>
      <c r="G85" s="110" t="str">
        <f t="shared" si="71"/>
        <v/>
      </c>
      <c r="H85" s="110" t="str">
        <f t="shared" si="72"/>
        <v/>
      </c>
      <c r="I85" s="110" t="str">
        <f t="shared" si="73"/>
        <v/>
      </c>
      <c r="J85" s="110" t="str">
        <f t="shared" si="74"/>
        <v/>
      </c>
      <c r="K85" s="110" t="str">
        <f t="shared" si="75"/>
        <v/>
      </c>
      <c r="L85" s="110" t="str">
        <f t="shared" si="76"/>
        <v/>
      </c>
      <c r="M85" s="110" t="str">
        <f t="shared" si="77"/>
        <v/>
      </c>
      <c r="N85" s="110" t="str">
        <f t="shared" si="78"/>
        <v/>
      </c>
      <c r="O85" s="110" t="str">
        <f t="shared" si="79"/>
        <v/>
      </c>
      <c r="P85" s="110" t="s">
        <v>1587</v>
      </c>
      <c r="Q85" s="108">
        <v>1</v>
      </c>
      <c r="R85" s="111" t="s">
        <v>623</v>
      </c>
      <c r="S85" s="120" t="s">
        <v>1197</v>
      </c>
      <c r="T85" s="137"/>
      <c r="U85" s="118" t="s">
        <v>1239</v>
      </c>
      <c r="V85" s="114" t="s">
        <v>1239</v>
      </c>
      <c r="W85" s="114" t="s">
        <v>1239</v>
      </c>
      <c r="X85" s="114" t="s">
        <v>1239</v>
      </c>
      <c r="Y85" s="120" t="str">
        <f t="shared" si="108"/>
        <v/>
      </c>
      <c r="Z85" s="118" t="s">
        <v>1179</v>
      </c>
      <c r="AA85" s="114"/>
      <c r="AB85" s="114"/>
      <c r="AC85" s="154"/>
      <c r="AD85" s="148" t="str">
        <f t="shared" si="83"/>
        <v/>
      </c>
      <c r="AE85" s="113" t="str">
        <f t="shared" si="84"/>
        <v/>
      </c>
      <c r="AF85" s="120" t="str">
        <f t="shared" si="85"/>
        <v/>
      </c>
      <c r="AG85" s="148" t="str">
        <f t="shared" si="86"/>
        <v/>
      </c>
      <c r="AH85" s="113" t="str">
        <f t="shared" si="87"/>
        <v/>
      </c>
      <c r="AI85" s="113" t="str">
        <f t="shared" si="88"/>
        <v/>
      </c>
      <c r="AJ85" s="113" t="str">
        <f t="shared" si="89"/>
        <v/>
      </c>
      <c r="AK85" s="174" t="str">
        <f t="shared" si="90"/>
        <v/>
      </c>
      <c r="AL85" s="120" t="str">
        <f t="shared" si="91"/>
        <v/>
      </c>
      <c r="AM85" s="145" t="str">
        <f t="shared" si="92"/>
        <v/>
      </c>
      <c r="AN85" s="148" t="str">
        <f t="shared" si="93"/>
        <v/>
      </c>
      <c r="AO85" s="110" t="str">
        <f t="shared" si="94"/>
        <v/>
      </c>
      <c r="AP85" s="110" t="str">
        <f t="shared" si="95"/>
        <v/>
      </c>
      <c r="AQ85" s="149" t="str">
        <f t="shared" si="96"/>
        <v/>
      </c>
      <c r="AR85" s="118" t="str">
        <f t="shared" si="97"/>
        <v/>
      </c>
      <c r="AS85" s="154"/>
      <c r="AT85" s="118" t="str">
        <f t="shared" si="98"/>
        <v/>
      </c>
      <c r="AU85" s="154"/>
      <c r="AV85" s="118" t="str">
        <f t="shared" si="99"/>
        <v/>
      </c>
      <c r="AW85" s="154"/>
      <c r="AX85" s="118" t="str">
        <f t="shared" si="100"/>
        <v/>
      </c>
      <c r="AY85" s="154"/>
      <c r="AZ85" s="202" t="str">
        <f t="shared" si="101"/>
        <v/>
      </c>
      <c r="BA85" s="200" t="str">
        <f t="shared" si="102"/>
        <v/>
      </c>
      <c r="BB85" s="108" t="str">
        <f t="shared" si="103"/>
        <v/>
      </c>
      <c r="BC85" s="108" t="str">
        <f t="shared" si="104"/>
        <v/>
      </c>
      <c r="BD85" s="108" t="str">
        <f t="shared" si="105"/>
        <v/>
      </c>
      <c r="BE85" s="154" t="str">
        <f t="shared" si="106"/>
        <v/>
      </c>
      <c r="BF85" s="3"/>
      <c r="BG85" s="3"/>
      <c r="BH85" s="3"/>
      <c r="BI85" s="3"/>
      <c r="BJ85" s="3"/>
      <c r="BK85" s="3"/>
      <c r="BL85" s="3"/>
    </row>
    <row r="86" spans="1:64" ht="56" x14ac:dyDescent="0.3">
      <c r="A86" s="118">
        <v>81</v>
      </c>
      <c r="B86" s="109" t="s">
        <v>1071</v>
      </c>
      <c r="C86" s="110" t="str">
        <f t="shared" si="107"/>
        <v>x</v>
      </c>
      <c r="D86" s="110" t="str">
        <f t="shared" si="80"/>
        <v>x</v>
      </c>
      <c r="E86" s="110" t="str">
        <f t="shared" si="81"/>
        <v>x</v>
      </c>
      <c r="F86" s="110" t="str">
        <f t="shared" si="82"/>
        <v>x</v>
      </c>
      <c r="G86" s="110" t="str">
        <f t="shared" si="71"/>
        <v/>
      </c>
      <c r="H86" s="110" t="str">
        <f t="shared" si="72"/>
        <v/>
      </c>
      <c r="I86" s="110" t="str">
        <f t="shared" si="73"/>
        <v/>
      </c>
      <c r="J86" s="110" t="str">
        <f t="shared" si="74"/>
        <v/>
      </c>
      <c r="K86" s="110" t="str">
        <f t="shared" si="75"/>
        <v/>
      </c>
      <c r="L86" s="110" t="str">
        <f t="shared" si="76"/>
        <v/>
      </c>
      <c r="M86" s="110" t="str">
        <f t="shared" si="77"/>
        <v/>
      </c>
      <c r="N86" s="110" t="str">
        <f t="shared" si="78"/>
        <v/>
      </c>
      <c r="O86" s="110" t="str">
        <f t="shared" si="79"/>
        <v/>
      </c>
      <c r="P86" s="209" t="s">
        <v>1588</v>
      </c>
      <c r="Q86" s="210">
        <v>2</v>
      </c>
      <c r="R86" s="111" t="s">
        <v>488</v>
      </c>
      <c r="S86" s="120" t="s">
        <v>1466</v>
      </c>
      <c r="T86" s="137"/>
      <c r="U86" s="118" t="s">
        <v>1239</v>
      </c>
      <c r="V86" s="114" t="s">
        <v>1239</v>
      </c>
      <c r="W86" s="114" t="s">
        <v>1239</v>
      </c>
      <c r="X86" s="114" t="s">
        <v>1239</v>
      </c>
      <c r="Y86" s="120" t="str">
        <f t="shared" si="108"/>
        <v/>
      </c>
      <c r="Z86" s="118" t="s">
        <v>1179</v>
      </c>
      <c r="AA86" s="114"/>
      <c r="AB86" s="114"/>
      <c r="AC86" s="154"/>
      <c r="AD86" s="148" t="str">
        <f t="shared" si="83"/>
        <v/>
      </c>
      <c r="AE86" s="113" t="str">
        <f t="shared" si="84"/>
        <v/>
      </c>
      <c r="AF86" s="120" t="str">
        <f t="shared" si="85"/>
        <v/>
      </c>
      <c r="AG86" s="148" t="str">
        <f t="shared" si="86"/>
        <v/>
      </c>
      <c r="AH86" s="113" t="str">
        <f t="shared" si="87"/>
        <v/>
      </c>
      <c r="AI86" s="113" t="str">
        <f t="shared" si="88"/>
        <v/>
      </c>
      <c r="AJ86" s="113" t="str">
        <f t="shared" si="89"/>
        <v/>
      </c>
      <c r="AK86" s="174" t="str">
        <f t="shared" si="90"/>
        <v/>
      </c>
      <c r="AL86" s="120" t="str">
        <f t="shared" si="91"/>
        <v/>
      </c>
      <c r="AM86" s="145" t="str">
        <f t="shared" si="92"/>
        <v/>
      </c>
      <c r="AN86" s="148" t="str">
        <f t="shared" si="93"/>
        <v/>
      </c>
      <c r="AO86" s="110" t="str">
        <f t="shared" si="94"/>
        <v/>
      </c>
      <c r="AP86" s="110" t="str">
        <f t="shared" si="95"/>
        <v/>
      </c>
      <c r="AQ86" s="149" t="str">
        <f t="shared" si="96"/>
        <v/>
      </c>
      <c r="AR86" s="118" t="str">
        <f t="shared" si="97"/>
        <v/>
      </c>
      <c r="AS86" s="154"/>
      <c r="AT86" s="118" t="str">
        <f t="shared" si="98"/>
        <v/>
      </c>
      <c r="AU86" s="154"/>
      <c r="AV86" s="118" t="str">
        <f t="shared" si="99"/>
        <v/>
      </c>
      <c r="AW86" s="154"/>
      <c r="AX86" s="118" t="str">
        <f t="shared" si="100"/>
        <v/>
      </c>
      <c r="AY86" s="154"/>
      <c r="AZ86" s="202" t="str">
        <f t="shared" si="101"/>
        <v/>
      </c>
      <c r="BA86" s="200" t="str">
        <f t="shared" si="102"/>
        <v/>
      </c>
      <c r="BB86" s="108" t="str">
        <f t="shared" si="103"/>
        <v/>
      </c>
      <c r="BC86" s="108" t="str">
        <f t="shared" si="104"/>
        <v/>
      </c>
      <c r="BD86" s="108" t="str">
        <f t="shared" si="105"/>
        <v/>
      </c>
      <c r="BE86" s="154" t="str">
        <f t="shared" si="106"/>
        <v/>
      </c>
      <c r="BF86" s="3"/>
      <c r="BG86" s="3"/>
      <c r="BH86" s="3"/>
      <c r="BI86" s="3"/>
      <c r="BJ86" s="3"/>
      <c r="BK86" s="3"/>
      <c r="BL86" s="3"/>
    </row>
    <row r="87" spans="1:64" ht="28" x14ac:dyDescent="0.3">
      <c r="A87" s="118">
        <v>82</v>
      </c>
      <c r="B87" s="112" t="s">
        <v>1110</v>
      </c>
      <c r="C87" s="110" t="str">
        <f t="shared" si="107"/>
        <v/>
      </c>
      <c r="D87" s="110" t="str">
        <f t="shared" si="80"/>
        <v/>
      </c>
      <c r="E87" s="110" t="str">
        <f t="shared" si="81"/>
        <v/>
      </c>
      <c r="F87" s="110" t="str">
        <f t="shared" si="82"/>
        <v/>
      </c>
      <c r="G87" s="110" t="str">
        <f t="shared" si="71"/>
        <v/>
      </c>
      <c r="H87" s="110" t="str">
        <f t="shared" si="72"/>
        <v/>
      </c>
      <c r="I87" s="110" t="str">
        <f t="shared" si="73"/>
        <v/>
      </c>
      <c r="J87" s="110" t="str">
        <f t="shared" si="74"/>
        <v/>
      </c>
      <c r="K87" s="110" t="str">
        <f t="shared" si="75"/>
        <v>x</v>
      </c>
      <c r="L87" s="110" t="str">
        <f t="shared" si="76"/>
        <v>x</v>
      </c>
      <c r="M87" s="110" t="str">
        <f t="shared" si="77"/>
        <v>x</v>
      </c>
      <c r="N87" s="110" t="str">
        <f t="shared" si="78"/>
        <v>x</v>
      </c>
      <c r="O87" s="110" t="str">
        <f t="shared" si="79"/>
        <v/>
      </c>
      <c r="P87" s="209"/>
      <c r="Q87" s="210"/>
      <c r="R87" s="111" t="s">
        <v>697</v>
      </c>
      <c r="S87" s="120" t="s">
        <v>1054</v>
      </c>
      <c r="T87" s="137"/>
      <c r="U87" s="118" t="s">
        <v>1239</v>
      </c>
      <c r="V87" s="114" t="s">
        <v>1239</v>
      </c>
      <c r="W87" s="114" t="s">
        <v>1239</v>
      </c>
      <c r="X87" s="114" t="s">
        <v>1239</v>
      </c>
      <c r="Y87" s="120" t="str">
        <f t="shared" si="108"/>
        <v/>
      </c>
      <c r="Z87" s="118"/>
      <c r="AA87" s="114"/>
      <c r="AB87" s="169" t="s">
        <v>1179</v>
      </c>
      <c r="AC87" s="154"/>
      <c r="AD87" s="148" t="str">
        <f t="shared" si="83"/>
        <v/>
      </c>
      <c r="AE87" s="113" t="str">
        <f t="shared" si="84"/>
        <v/>
      </c>
      <c r="AF87" s="120" t="str">
        <f t="shared" si="85"/>
        <v/>
      </c>
      <c r="AG87" s="148" t="str">
        <f t="shared" si="86"/>
        <v/>
      </c>
      <c r="AH87" s="113" t="str">
        <f t="shared" si="87"/>
        <v/>
      </c>
      <c r="AI87" s="113" t="str">
        <f t="shared" si="88"/>
        <v/>
      </c>
      <c r="AJ87" s="113" t="str">
        <f t="shared" si="89"/>
        <v/>
      </c>
      <c r="AK87" s="174" t="str">
        <f t="shared" si="90"/>
        <v/>
      </c>
      <c r="AL87" s="120" t="str">
        <f t="shared" si="91"/>
        <v/>
      </c>
      <c r="AM87" s="145" t="str">
        <f t="shared" si="92"/>
        <v/>
      </c>
      <c r="AN87" s="148" t="str">
        <f t="shared" si="93"/>
        <v/>
      </c>
      <c r="AO87" s="110" t="str">
        <f t="shared" si="94"/>
        <v/>
      </c>
      <c r="AP87" s="110" t="str">
        <f t="shared" si="95"/>
        <v/>
      </c>
      <c r="AQ87" s="149" t="str">
        <f t="shared" si="96"/>
        <v/>
      </c>
      <c r="AR87" s="118" t="str">
        <f t="shared" si="97"/>
        <v/>
      </c>
      <c r="AS87" s="154"/>
      <c r="AT87" s="118" t="str">
        <f t="shared" si="98"/>
        <v/>
      </c>
      <c r="AU87" s="154"/>
      <c r="AV87" s="118" t="str">
        <f t="shared" si="99"/>
        <v/>
      </c>
      <c r="AW87" s="154"/>
      <c r="AX87" s="118" t="str">
        <f t="shared" si="100"/>
        <v/>
      </c>
      <c r="AY87" s="154"/>
      <c r="AZ87" s="202" t="str">
        <f t="shared" si="101"/>
        <v/>
      </c>
      <c r="BA87" s="200" t="str">
        <f t="shared" si="102"/>
        <v/>
      </c>
      <c r="BB87" s="108" t="str">
        <f t="shared" si="103"/>
        <v/>
      </c>
      <c r="BC87" s="108" t="str">
        <f t="shared" si="104"/>
        <v/>
      </c>
      <c r="BD87" s="108" t="str">
        <f t="shared" si="105"/>
        <v/>
      </c>
      <c r="BE87" s="154" t="str">
        <f t="shared" si="106"/>
        <v/>
      </c>
      <c r="BF87" s="3"/>
      <c r="BG87" s="3"/>
      <c r="BH87" s="3"/>
      <c r="BI87" s="3"/>
      <c r="BJ87" s="3"/>
      <c r="BK87" s="3"/>
      <c r="BL87" s="3"/>
    </row>
    <row r="88" spans="1:64" ht="56" x14ac:dyDescent="0.3">
      <c r="A88" s="118">
        <v>83</v>
      </c>
      <c r="B88" s="109" t="s">
        <v>1129</v>
      </c>
      <c r="C88" s="110" t="str">
        <f t="shared" si="107"/>
        <v>x</v>
      </c>
      <c r="D88" s="110" t="str">
        <f t="shared" si="80"/>
        <v>x</v>
      </c>
      <c r="E88" s="110" t="str">
        <f t="shared" si="81"/>
        <v>x</v>
      </c>
      <c r="F88" s="110" t="str">
        <f t="shared" si="82"/>
        <v>x</v>
      </c>
      <c r="G88" s="110" t="str">
        <f t="shared" si="71"/>
        <v/>
      </c>
      <c r="H88" s="110" t="str">
        <f t="shared" si="72"/>
        <v/>
      </c>
      <c r="I88" s="110" t="str">
        <f t="shared" si="73"/>
        <v/>
      </c>
      <c r="J88" s="110" t="str">
        <f t="shared" si="74"/>
        <v/>
      </c>
      <c r="K88" s="110" t="str">
        <f t="shared" si="75"/>
        <v/>
      </c>
      <c r="L88" s="110" t="str">
        <f t="shared" si="76"/>
        <v/>
      </c>
      <c r="M88" s="110" t="str">
        <f t="shared" si="77"/>
        <v/>
      </c>
      <c r="N88" s="110" t="str">
        <f t="shared" si="78"/>
        <v/>
      </c>
      <c r="O88" s="110" t="str">
        <f t="shared" si="79"/>
        <v/>
      </c>
      <c r="P88" s="110" t="s">
        <v>1589</v>
      </c>
      <c r="Q88" s="108">
        <v>1</v>
      </c>
      <c r="R88" s="111" t="s">
        <v>803</v>
      </c>
      <c r="S88" s="120" t="s">
        <v>932</v>
      </c>
      <c r="T88" s="137"/>
      <c r="U88" s="118" t="s">
        <v>1239</v>
      </c>
      <c r="V88" s="114" t="s">
        <v>1239</v>
      </c>
      <c r="W88" s="114"/>
      <c r="X88" s="114"/>
      <c r="Y88" s="120" t="str">
        <f t="shared" si="108"/>
        <v/>
      </c>
      <c r="Z88" s="118" t="s">
        <v>1179</v>
      </c>
      <c r="AA88" s="114"/>
      <c r="AB88" s="114"/>
      <c r="AC88" s="154"/>
      <c r="AD88" s="148" t="str">
        <f t="shared" si="83"/>
        <v/>
      </c>
      <c r="AE88" s="113" t="str">
        <f t="shared" si="84"/>
        <v/>
      </c>
      <c r="AF88" s="120" t="str">
        <f t="shared" si="85"/>
        <v/>
      </c>
      <c r="AG88" s="148" t="str">
        <f t="shared" si="86"/>
        <v/>
      </c>
      <c r="AH88" s="113" t="str">
        <f t="shared" si="87"/>
        <v/>
      </c>
      <c r="AI88" s="113" t="str">
        <f t="shared" si="88"/>
        <v/>
      </c>
      <c r="AJ88" s="113" t="str">
        <f t="shared" si="89"/>
        <v/>
      </c>
      <c r="AK88" s="174" t="str">
        <f t="shared" si="90"/>
        <v/>
      </c>
      <c r="AL88" s="120" t="str">
        <f t="shared" si="91"/>
        <v/>
      </c>
      <c r="AM88" s="145" t="str">
        <f t="shared" si="92"/>
        <v/>
      </c>
      <c r="AN88" s="148" t="str">
        <f t="shared" si="93"/>
        <v/>
      </c>
      <c r="AO88" s="110" t="str">
        <f t="shared" si="94"/>
        <v/>
      </c>
      <c r="AP88" s="110" t="str">
        <f t="shared" si="95"/>
        <v/>
      </c>
      <c r="AQ88" s="149" t="str">
        <f t="shared" si="96"/>
        <v/>
      </c>
      <c r="AR88" s="118" t="str">
        <f t="shared" si="97"/>
        <v/>
      </c>
      <c r="AS88" s="154"/>
      <c r="AT88" s="118" t="str">
        <f t="shared" si="98"/>
        <v/>
      </c>
      <c r="AU88" s="154"/>
      <c r="AV88" s="118" t="str">
        <f t="shared" si="99"/>
        <v/>
      </c>
      <c r="AW88" s="154"/>
      <c r="AX88" s="118" t="str">
        <f t="shared" si="100"/>
        <v/>
      </c>
      <c r="AY88" s="154"/>
      <c r="AZ88" s="202" t="str">
        <f t="shared" si="101"/>
        <v/>
      </c>
      <c r="BA88" s="200" t="str">
        <f t="shared" si="102"/>
        <v/>
      </c>
      <c r="BB88" s="108" t="str">
        <f t="shared" si="103"/>
        <v/>
      </c>
      <c r="BC88" s="108" t="str">
        <f t="shared" si="104"/>
        <v/>
      </c>
      <c r="BD88" s="108" t="str">
        <f t="shared" si="105"/>
        <v/>
      </c>
      <c r="BE88" s="154" t="str">
        <f t="shared" si="106"/>
        <v/>
      </c>
      <c r="BF88" s="3"/>
      <c r="BG88" s="3"/>
      <c r="BH88" s="3"/>
      <c r="BI88" s="3"/>
      <c r="BJ88" s="3"/>
      <c r="BK88" s="3"/>
      <c r="BL88" s="3"/>
    </row>
    <row r="89" spans="1:64" ht="75" x14ac:dyDescent="0.3">
      <c r="A89" s="118">
        <v>84</v>
      </c>
      <c r="B89" s="109" t="s">
        <v>1096</v>
      </c>
      <c r="C89" s="110" t="str">
        <f t="shared" si="107"/>
        <v>x</v>
      </c>
      <c r="D89" s="110" t="str">
        <f t="shared" si="80"/>
        <v>x</v>
      </c>
      <c r="E89" s="110" t="str">
        <f t="shared" si="81"/>
        <v>x</v>
      </c>
      <c r="F89" s="110" t="str">
        <f t="shared" si="82"/>
        <v>x</v>
      </c>
      <c r="G89" s="110" t="str">
        <f t="shared" si="71"/>
        <v/>
      </c>
      <c r="H89" s="110" t="str">
        <f t="shared" si="72"/>
        <v/>
      </c>
      <c r="I89" s="110" t="str">
        <f t="shared" si="73"/>
        <v/>
      </c>
      <c r="J89" s="110" t="str">
        <f t="shared" si="74"/>
        <v/>
      </c>
      <c r="K89" s="110" t="str">
        <f t="shared" si="75"/>
        <v/>
      </c>
      <c r="L89" s="110" t="str">
        <f t="shared" si="76"/>
        <v/>
      </c>
      <c r="M89" s="110" t="str">
        <f t="shared" si="77"/>
        <v/>
      </c>
      <c r="N89" s="110" t="str">
        <f t="shared" si="78"/>
        <v/>
      </c>
      <c r="O89" s="110" t="str">
        <f t="shared" si="79"/>
        <v/>
      </c>
      <c r="P89" s="110" t="s">
        <v>1590</v>
      </c>
      <c r="Q89" s="108">
        <v>1</v>
      </c>
      <c r="R89" s="111" t="s">
        <v>644</v>
      </c>
      <c r="S89" s="120" t="s">
        <v>934</v>
      </c>
      <c r="T89" s="136" t="s">
        <v>1497</v>
      </c>
      <c r="U89" s="148" t="s">
        <v>1239</v>
      </c>
      <c r="V89" s="113" t="s">
        <v>1239</v>
      </c>
      <c r="W89" s="113" t="s">
        <v>1239</v>
      </c>
      <c r="X89" s="113" t="s">
        <v>1239</v>
      </c>
      <c r="Y89" s="120" t="str">
        <f t="shared" si="108"/>
        <v>x</v>
      </c>
      <c r="Z89" s="118" t="s">
        <v>1183</v>
      </c>
      <c r="AA89" s="114"/>
      <c r="AB89" s="114"/>
      <c r="AC89" s="154"/>
      <c r="AD89" s="148" t="str">
        <f t="shared" si="83"/>
        <v>x</v>
      </c>
      <c r="AE89" s="113" t="str">
        <f t="shared" si="84"/>
        <v/>
      </c>
      <c r="AF89" s="120" t="str">
        <f t="shared" si="85"/>
        <v/>
      </c>
      <c r="AG89" s="148" t="str">
        <f t="shared" si="86"/>
        <v>x</v>
      </c>
      <c r="AH89" s="113" t="str">
        <f t="shared" si="87"/>
        <v/>
      </c>
      <c r="AI89" s="113" t="str">
        <f t="shared" si="88"/>
        <v/>
      </c>
      <c r="AJ89" s="113" t="str">
        <f t="shared" si="89"/>
        <v/>
      </c>
      <c r="AK89" s="174" t="str">
        <f t="shared" si="90"/>
        <v/>
      </c>
      <c r="AL89" s="120" t="str">
        <f t="shared" si="91"/>
        <v/>
      </c>
      <c r="AM89" s="145" t="str">
        <f t="shared" si="92"/>
        <v>x</v>
      </c>
      <c r="AN89" s="148" t="str">
        <f t="shared" si="93"/>
        <v>x</v>
      </c>
      <c r="AO89" s="110" t="str">
        <f t="shared" si="94"/>
        <v/>
      </c>
      <c r="AP89" s="110" t="str">
        <f t="shared" si="95"/>
        <v/>
      </c>
      <c r="AQ89" s="149" t="str">
        <f t="shared" si="96"/>
        <v/>
      </c>
      <c r="AR89" s="118" t="str">
        <f t="shared" si="97"/>
        <v/>
      </c>
      <c r="AS89" s="154"/>
      <c r="AT89" s="118" t="str">
        <f t="shared" si="98"/>
        <v/>
      </c>
      <c r="AU89" s="154"/>
      <c r="AV89" s="118" t="str">
        <f t="shared" si="99"/>
        <v/>
      </c>
      <c r="AW89" s="154"/>
      <c r="AX89" s="118" t="str">
        <f t="shared" si="100"/>
        <v/>
      </c>
      <c r="AY89" s="154"/>
      <c r="AZ89" s="202" t="str">
        <f t="shared" si="101"/>
        <v/>
      </c>
      <c r="BA89" s="200" t="str">
        <f t="shared" si="102"/>
        <v/>
      </c>
      <c r="BB89" s="108" t="str">
        <f t="shared" si="103"/>
        <v/>
      </c>
      <c r="BC89" s="108" t="str">
        <f t="shared" si="104"/>
        <v/>
      </c>
      <c r="BD89" s="108" t="str">
        <f t="shared" si="105"/>
        <v/>
      </c>
      <c r="BE89" s="154" t="str">
        <f t="shared" si="106"/>
        <v/>
      </c>
      <c r="BF89" s="3"/>
      <c r="BG89" s="3"/>
      <c r="BH89" s="3"/>
      <c r="BI89" s="3"/>
      <c r="BJ89" s="3"/>
      <c r="BK89" s="3"/>
      <c r="BL89" s="3"/>
    </row>
    <row r="90" spans="1:64" ht="162" x14ac:dyDescent="0.3">
      <c r="A90" s="118">
        <v>85</v>
      </c>
      <c r="B90" s="109" t="s">
        <v>1130</v>
      </c>
      <c r="C90" s="110" t="str">
        <f t="shared" si="107"/>
        <v>x</v>
      </c>
      <c r="D90" s="110" t="str">
        <f t="shared" si="80"/>
        <v>x</v>
      </c>
      <c r="E90" s="110" t="str">
        <f t="shared" si="81"/>
        <v>x</v>
      </c>
      <c r="F90" s="110" t="str">
        <f t="shared" si="82"/>
        <v>x</v>
      </c>
      <c r="G90" s="110" t="str">
        <f t="shared" si="71"/>
        <v/>
      </c>
      <c r="H90" s="110" t="str">
        <f t="shared" si="72"/>
        <v/>
      </c>
      <c r="I90" s="110" t="str">
        <f t="shared" si="73"/>
        <v/>
      </c>
      <c r="J90" s="110" t="str">
        <f t="shared" si="74"/>
        <v/>
      </c>
      <c r="K90" s="110" t="str">
        <f t="shared" si="75"/>
        <v/>
      </c>
      <c r="L90" s="110" t="str">
        <f t="shared" si="76"/>
        <v/>
      </c>
      <c r="M90" s="110" t="str">
        <f t="shared" si="77"/>
        <v/>
      </c>
      <c r="N90" s="110" t="str">
        <f t="shared" si="78"/>
        <v/>
      </c>
      <c r="O90" s="110" t="str">
        <f t="shared" si="79"/>
        <v/>
      </c>
      <c r="P90" s="110" t="s">
        <v>1591</v>
      </c>
      <c r="Q90" s="108">
        <v>1</v>
      </c>
      <c r="R90" s="111" t="s">
        <v>808</v>
      </c>
      <c r="S90" s="120" t="s">
        <v>1158</v>
      </c>
      <c r="T90" s="136" t="s">
        <v>1535</v>
      </c>
      <c r="U90" s="148" t="s">
        <v>1239</v>
      </c>
      <c r="V90" s="113" t="s">
        <v>1239</v>
      </c>
      <c r="W90" s="113" t="s">
        <v>1239</v>
      </c>
      <c r="X90" s="113" t="s">
        <v>1239</v>
      </c>
      <c r="Y90" s="120" t="str">
        <f t="shared" si="108"/>
        <v>x</v>
      </c>
      <c r="Z90" s="118" t="s">
        <v>1182</v>
      </c>
      <c r="AA90" s="114"/>
      <c r="AB90" s="114"/>
      <c r="AC90" s="154"/>
      <c r="AD90" s="148" t="str">
        <f t="shared" si="83"/>
        <v/>
      </c>
      <c r="AE90" s="113" t="str">
        <f t="shared" si="84"/>
        <v>x</v>
      </c>
      <c r="AF90" s="120" t="str">
        <f t="shared" si="85"/>
        <v>x</v>
      </c>
      <c r="AG90" s="148" t="str">
        <f t="shared" si="86"/>
        <v/>
      </c>
      <c r="AH90" s="113" t="str">
        <f t="shared" si="87"/>
        <v>x</v>
      </c>
      <c r="AI90" s="113" t="str">
        <f t="shared" si="88"/>
        <v>x</v>
      </c>
      <c r="AJ90" s="113" t="str">
        <f t="shared" si="89"/>
        <v/>
      </c>
      <c r="AK90" s="174" t="str">
        <f t="shared" si="90"/>
        <v/>
      </c>
      <c r="AL90" s="120" t="str">
        <f t="shared" si="91"/>
        <v/>
      </c>
      <c r="AM90" s="145" t="str">
        <f t="shared" si="92"/>
        <v>x</v>
      </c>
      <c r="AN90" s="148" t="str">
        <f t="shared" si="93"/>
        <v/>
      </c>
      <c r="AO90" s="110" t="str">
        <f t="shared" si="94"/>
        <v>x</v>
      </c>
      <c r="AP90" s="110" t="str">
        <f t="shared" si="95"/>
        <v/>
      </c>
      <c r="AQ90" s="149" t="str">
        <f t="shared" si="96"/>
        <v/>
      </c>
      <c r="AR90" s="118" t="str">
        <f t="shared" si="97"/>
        <v/>
      </c>
      <c r="AS90" s="154"/>
      <c r="AT90" s="118" t="str">
        <f t="shared" si="98"/>
        <v/>
      </c>
      <c r="AU90" s="154"/>
      <c r="AV90" s="118" t="str">
        <f t="shared" si="99"/>
        <v/>
      </c>
      <c r="AW90" s="154"/>
      <c r="AX90" s="118" t="str">
        <f t="shared" si="100"/>
        <v/>
      </c>
      <c r="AY90" s="154"/>
      <c r="AZ90" s="202" t="str">
        <f t="shared" si="101"/>
        <v>x</v>
      </c>
      <c r="BA90" s="200" t="str">
        <f t="shared" ref="BA90:BA121" si="109">IF(AND((ISNUMBER(SEARCH("ja",$Z90))),(AD90="x"),($AZ90="x")),"x","")</f>
        <v/>
      </c>
      <c r="BB90" s="108"/>
      <c r="BC90" s="108" t="str">
        <f t="shared" ref="BC90:BC121" si="110">IF(AND((ISNUMBER(SEARCH("ja",$Z90))),(AF90="x"),($AZ90="x")),"x","")</f>
        <v>x</v>
      </c>
      <c r="BD90" s="108" t="str">
        <f t="shared" si="105"/>
        <v/>
      </c>
      <c r="BE90" s="154" t="str">
        <f t="shared" si="106"/>
        <v/>
      </c>
      <c r="BF90" s="3"/>
      <c r="BG90" s="3"/>
      <c r="BH90" s="3"/>
      <c r="BI90" s="3"/>
      <c r="BJ90" s="3"/>
      <c r="BK90" s="3"/>
      <c r="BL90" s="3"/>
    </row>
    <row r="91" spans="1:64" ht="28" x14ac:dyDescent="0.3">
      <c r="A91" s="118">
        <v>86</v>
      </c>
      <c r="B91" s="109" t="s">
        <v>461</v>
      </c>
      <c r="C91" s="110" t="str">
        <f t="shared" si="107"/>
        <v/>
      </c>
      <c r="D91" s="110" t="str">
        <f t="shared" si="80"/>
        <v/>
      </c>
      <c r="E91" s="110" t="str">
        <f t="shared" si="81"/>
        <v>x</v>
      </c>
      <c r="F91" s="110" t="str">
        <f t="shared" si="82"/>
        <v>x</v>
      </c>
      <c r="G91" s="110" t="str">
        <f t="shared" si="71"/>
        <v/>
      </c>
      <c r="H91" s="110" t="str">
        <f t="shared" si="72"/>
        <v/>
      </c>
      <c r="I91" s="110" t="str">
        <f t="shared" si="73"/>
        <v/>
      </c>
      <c r="J91" s="110" t="str">
        <f t="shared" si="74"/>
        <v/>
      </c>
      <c r="K91" s="110" t="str">
        <f t="shared" si="75"/>
        <v/>
      </c>
      <c r="L91" s="110" t="str">
        <f t="shared" si="76"/>
        <v/>
      </c>
      <c r="M91" s="110" t="str">
        <f t="shared" si="77"/>
        <v/>
      </c>
      <c r="N91" s="110" t="str">
        <f t="shared" si="78"/>
        <v/>
      </c>
      <c r="O91" s="110" t="str">
        <f t="shared" si="79"/>
        <v/>
      </c>
      <c r="P91" s="209" t="s">
        <v>1592</v>
      </c>
      <c r="Q91" s="210">
        <v>4</v>
      </c>
      <c r="R91" s="111" t="s">
        <v>462</v>
      </c>
      <c r="S91" s="120" t="s">
        <v>1028</v>
      </c>
      <c r="T91" s="137"/>
      <c r="U91" s="148" t="s">
        <v>1239</v>
      </c>
      <c r="V91" s="113" t="s">
        <v>1239</v>
      </c>
      <c r="W91" s="113" t="s">
        <v>1239</v>
      </c>
      <c r="X91" s="113" t="s">
        <v>1239</v>
      </c>
      <c r="Y91" s="120" t="str">
        <f t="shared" si="108"/>
        <v/>
      </c>
      <c r="Z91" s="118" t="s">
        <v>1179</v>
      </c>
      <c r="AA91" s="114"/>
      <c r="AB91" s="114"/>
      <c r="AC91" s="154"/>
      <c r="AD91" s="148" t="str">
        <f t="shared" si="83"/>
        <v/>
      </c>
      <c r="AE91" s="113" t="str">
        <f t="shared" si="84"/>
        <v/>
      </c>
      <c r="AF91" s="120" t="str">
        <f t="shared" si="85"/>
        <v/>
      </c>
      <c r="AG91" s="148" t="str">
        <f t="shared" si="86"/>
        <v/>
      </c>
      <c r="AH91" s="113" t="str">
        <f t="shared" si="87"/>
        <v/>
      </c>
      <c r="AI91" s="113" t="str">
        <f t="shared" si="88"/>
        <v/>
      </c>
      <c r="AJ91" s="113" t="str">
        <f t="shared" si="89"/>
        <v/>
      </c>
      <c r="AK91" s="174" t="str">
        <f t="shared" si="90"/>
        <v/>
      </c>
      <c r="AL91" s="120" t="str">
        <f t="shared" si="91"/>
        <v/>
      </c>
      <c r="AM91" s="145" t="str">
        <f t="shared" si="92"/>
        <v/>
      </c>
      <c r="AN91" s="148" t="str">
        <f t="shared" si="93"/>
        <v/>
      </c>
      <c r="AO91" s="110" t="str">
        <f t="shared" si="94"/>
        <v/>
      </c>
      <c r="AP91" s="110" t="str">
        <f t="shared" si="95"/>
        <v/>
      </c>
      <c r="AQ91" s="149" t="str">
        <f t="shared" si="96"/>
        <v/>
      </c>
      <c r="AR91" s="118" t="str">
        <f t="shared" si="97"/>
        <v/>
      </c>
      <c r="AS91" s="154"/>
      <c r="AT91" s="118" t="str">
        <f t="shared" si="98"/>
        <v/>
      </c>
      <c r="AU91" s="154"/>
      <c r="AV91" s="118" t="str">
        <f t="shared" si="99"/>
        <v/>
      </c>
      <c r="AW91" s="154"/>
      <c r="AX91" s="118" t="str">
        <f t="shared" si="100"/>
        <v/>
      </c>
      <c r="AY91" s="154"/>
      <c r="AZ91" s="202" t="str">
        <f t="shared" si="101"/>
        <v/>
      </c>
      <c r="BA91" s="200" t="str">
        <f t="shared" si="109"/>
        <v/>
      </c>
      <c r="BB91" s="108" t="str">
        <f t="shared" ref="BB91:BB122" si="111">IF(AND((ISNUMBER(SEARCH("ja",$Z91))),(AE91="x"),($AZ91="x")),"x","")</f>
        <v/>
      </c>
      <c r="BC91" s="108" t="str">
        <f t="shared" si="110"/>
        <v/>
      </c>
      <c r="BD91" s="108" t="str">
        <f t="shared" si="105"/>
        <v/>
      </c>
      <c r="BE91" s="154" t="str">
        <f t="shared" si="106"/>
        <v/>
      </c>
      <c r="BF91" s="3"/>
      <c r="BG91" s="3"/>
      <c r="BH91" s="3"/>
      <c r="BI91" s="3"/>
      <c r="BJ91" s="3"/>
      <c r="BK91" s="3"/>
      <c r="BL91" s="3"/>
    </row>
    <row r="92" spans="1:64" ht="28" x14ac:dyDescent="0.3">
      <c r="A92" s="118">
        <v>87</v>
      </c>
      <c r="B92" s="109" t="s">
        <v>492</v>
      </c>
      <c r="C92" s="110" t="str">
        <f t="shared" si="107"/>
        <v>x</v>
      </c>
      <c r="D92" s="110" t="str">
        <f t="shared" si="80"/>
        <v>x</v>
      </c>
      <c r="E92" s="110" t="str">
        <f t="shared" si="81"/>
        <v/>
      </c>
      <c r="F92" s="110" t="str">
        <f t="shared" si="82"/>
        <v/>
      </c>
      <c r="G92" s="110" t="str">
        <f t="shared" si="71"/>
        <v/>
      </c>
      <c r="H92" s="110" t="str">
        <f t="shared" si="72"/>
        <v/>
      </c>
      <c r="I92" s="110" t="str">
        <f t="shared" si="73"/>
        <v/>
      </c>
      <c r="J92" s="110" t="str">
        <f t="shared" si="74"/>
        <v/>
      </c>
      <c r="K92" s="110" t="str">
        <f t="shared" si="75"/>
        <v/>
      </c>
      <c r="L92" s="110" t="str">
        <f t="shared" si="76"/>
        <v/>
      </c>
      <c r="M92" s="110" t="str">
        <f t="shared" si="77"/>
        <v/>
      </c>
      <c r="N92" s="110" t="str">
        <f t="shared" si="78"/>
        <v/>
      </c>
      <c r="O92" s="110" t="str">
        <f t="shared" si="79"/>
        <v/>
      </c>
      <c r="P92" s="209"/>
      <c r="Q92" s="210"/>
      <c r="R92" s="111" t="s">
        <v>493</v>
      </c>
      <c r="S92" s="120" t="s">
        <v>1031</v>
      </c>
      <c r="T92" s="137"/>
      <c r="U92" s="148" t="s">
        <v>1239</v>
      </c>
      <c r="V92" s="113" t="s">
        <v>1239</v>
      </c>
      <c r="W92" s="113" t="s">
        <v>1239</v>
      </c>
      <c r="X92" s="113" t="s">
        <v>1239</v>
      </c>
      <c r="Y92" s="120" t="str">
        <f t="shared" si="108"/>
        <v/>
      </c>
      <c r="Z92" s="118" t="s">
        <v>1179</v>
      </c>
      <c r="AA92" s="114"/>
      <c r="AB92" s="114"/>
      <c r="AC92" s="154"/>
      <c r="AD92" s="148" t="str">
        <f t="shared" si="83"/>
        <v/>
      </c>
      <c r="AE92" s="113" t="str">
        <f t="shared" si="84"/>
        <v/>
      </c>
      <c r="AF92" s="120" t="str">
        <f t="shared" si="85"/>
        <v/>
      </c>
      <c r="AG92" s="148" t="str">
        <f t="shared" si="86"/>
        <v/>
      </c>
      <c r="AH92" s="113" t="str">
        <f t="shared" si="87"/>
        <v/>
      </c>
      <c r="AI92" s="113" t="str">
        <f t="shared" si="88"/>
        <v/>
      </c>
      <c r="AJ92" s="113" t="str">
        <f t="shared" si="89"/>
        <v/>
      </c>
      <c r="AK92" s="174" t="str">
        <f t="shared" si="90"/>
        <v/>
      </c>
      <c r="AL92" s="120" t="str">
        <f t="shared" si="91"/>
        <v/>
      </c>
      <c r="AM92" s="145" t="str">
        <f t="shared" si="92"/>
        <v/>
      </c>
      <c r="AN92" s="148" t="str">
        <f t="shared" si="93"/>
        <v/>
      </c>
      <c r="AO92" s="110" t="str">
        <f t="shared" si="94"/>
        <v/>
      </c>
      <c r="AP92" s="110" t="str">
        <f t="shared" si="95"/>
        <v/>
      </c>
      <c r="AQ92" s="149" t="str">
        <f t="shared" si="96"/>
        <v/>
      </c>
      <c r="AR92" s="118" t="str">
        <f t="shared" si="97"/>
        <v/>
      </c>
      <c r="AS92" s="154"/>
      <c r="AT92" s="118" t="str">
        <f t="shared" si="98"/>
        <v/>
      </c>
      <c r="AU92" s="154"/>
      <c r="AV92" s="118" t="str">
        <f t="shared" si="99"/>
        <v/>
      </c>
      <c r="AW92" s="154"/>
      <c r="AX92" s="118" t="str">
        <f t="shared" si="100"/>
        <v/>
      </c>
      <c r="AY92" s="154"/>
      <c r="AZ92" s="202" t="str">
        <f t="shared" si="101"/>
        <v/>
      </c>
      <c r="BA92" s="200" t="str">
        <f t="shared" si="109"/>
        <v/>
      </c>
      <c r="BB92" s="108" t="str">
        <f t="shared" si="111"/>
        <v/>
      </c>
      <c r="BC92" s="108" t="str">
        <f t="shared" si="110"/>
        <v/>
      </c>
      <c r="BD92" s="108" t="str">
        <f t="shared" si="105"/>
        <v/>
      </c>
      <c r="BE92" s="154" t="str">
        <f t="shared" si="106"/>
        <v/>
      </c>
      <c r="BF92" s="3"/>
      <c r="BG92" s="3"/>
      <c r="BH92" s="3"/>
      <c r="BI92" s="3"/>
      <c r="BJ92" s="3"/>
      <c r="BK92" s="3"/>
      <c r="BL92" s="3"/>
    </row>
    <row r="93" spans="1:64" ht="28" x14ac:dyDescent="0.3">
      <c r="A93" s="118">
        <v>88</v>
      </c>
      <c r="B93" s="112" t="s">
        <v>539</v>
      </c>
      <c r="C93" s="110" t="str">
        <f t="shared" si="107"/>
        <v/>
      </c>
      <c r="D93" s="110" t="str">
        <f t="shared" si="80"/>
        <v/>
      </c>
      <c r="E93" s="110" t="str">
        <f t="shared" si="81"/>
        <v/>
      </c>
      <c r="F93" s="110" t="str">
        <f t="shared" si="82"/>
        <v/>
      </c>
      <c r="G93" s="110" t="str">
        <f t="shared" si="71"/>
        <v/>
      </c>
      <c r="H93" s="110" t="str">
        <f t="shared" si="72"/>
        <v/>
      </c>
      <c r="I93" s="110" t="str">
        <f t="shared" si="73"/>
        <v/>
      </c>
      <c r="J93" s="110" t="str">
        <f t="shared" si="74"/>
        <v/>
      </c>
      <c r="K93" s="110" t="str">
        <f t="shared" si="75"/>
        <v>x</v>
      </c>
      <c r="L93" s="110" t="str">
        <f t="shared" si="76"/>
        <v>x</v>
      </c>
      <c r="M93" s="110" t="str">
        <f t="shared" si="77"/>
        <v/>
      </c>
      <c r="N93" s="110" t="str">
        <f t="shared" si="78"/>
        <v/>
      </c>
      <c r="O93" s="110" t="str">
        <f t="shared" si="79"/>
        <v/>
      </c>
      <c r="P93" s="209"/>
      <c r="Q93" s="210"/>
      <c r="R93" s="111" t="s">
        <v>540</v>
      </c>
      <c r="S93" s="120" t="s">
        <v>1037</v>
      </c>
      <c r="T93" s="137"/>
      <c r="U93" s="148" t="s">
        <v>1239</v>
      </c>
      <c r="V93" s="113" t="s">
        <v>1239</v>
      </c>
      <c r="W93" s="113" t="s">
        <v>1239</v>
      </c>
      <c r="X93" s="113" t="s">
        <v>1239</v>
      </c>
      <c r="Y93" s="120" t="str">
        <f t="shared" si="108"/>
        <v/>
      </c>
      <c r="Z93" s="118"/>
      <c r="AA93" s="114"/>
      <c r="AB93" s="169" t="s">
        <v>1179</v>
      </c>
      <c r="AC93" s="154"/>
      <c r="AD93" s="148" t="str">
        <f t="shared" si="83"/>
        <v/>
      </c>
      <c r="AE93" s="113" t="str">
        <f t="shared" si="84"/>
        <v/>
      </c>
      <c r="AF93" s="120" t="str">
        <f t="shared" si="85"/>
        <v/>
      </c>
      <c r="AG93" s="148" t="str">
        <f t="shared" si="86"/>
        <v/>
      </c>
      <c r="AH93" s="113" t="str">
        <f t="shared" si="87"/>
        <v/>
      </c>
      <c r="AI93" s="113" t="str">
        <f t="shared" si="88"/>
        <v/>
      </c>
      <c r="AJ93" s="113" t="str">
        <f t="shared" si="89"/>
        <v/>
      </c>
      <c r="AK93" s="174" t="str">
        <f t="shared" si="90"/>
        <v/>
      </c>
      <c r="AL93" s="120" t="str">
        <f t="shared" si="91"/>
        <v/>
      </c>
      <c r="AM93" s="145" t="str">
        <f t="shared" si="92"/>
        <v/>
      </c>
      <c r="AN93" s="148" t="str">
        <f t="shared" si="93"/>
        <v/>
      </c>
      <c r="AO93" s="110" t="str">
        <f t="shared" si="94"/>
        <v/>
      </c>
      <c r="AP93" s="110" t="str">
        <f t="shared" si="95"/>
        <v/>
      </c>
      <c r="AQ93" s="149" t="str">
        <f t="shared" si="96"/>
        <v/>
      </c>
      <c r="AR93" s="118" t="str">
        <f t="shared" si="97"/>
        <v/>
      </c>
      <c r="AS93" s="154"/>
      <c r="AT93" s="118" t="str">
        <f t="shared" si="98"/>
        <v/>
      </c>
      <c r="AU93" s="154"/>
      <c r="AV93" s="118" t="str">
        <f t="shared" si="99"/>
        <v/>
      </c>
      <c r="AW93" s="154"/>
      <c r="AX93" s="118" t="str">
        <f t="shared" si="100"/>
        <v/>
      </c>
      <c r="AY93" s="154"/>
      <c r="AZ93" s="202" t="str">
        <f t="shared" si="101"/>
        <v/>
      </c>
      <c r="BA93" s="200" t="str">
        <f t="shared" si="109"/>
        <v/>
      </c>
      <c r="BB93" s="108" t="str">
        <f t="shared" si="111"/>
        <v/>
      </c>
      <c r="BC93" s="108" t="str">
        <f t="shared" si="110"/>
        <v/>
      </c>
      <c r="BD93" s="108" t="str">
        <f t="shared" si="105"/>
        <v/>
      </c>
      <c r="BE93" s="154" t="str">
        <f t="shared" si="106"/>
        <v/>
      </c>
      <c r="BF93" s="3"/>
      <c r="BG93" s="3"/>
      <c r="BH93" s="3"/>
      <c r="BI93" s="3"/>
      <c r="BJ93" s="3"/>
      <c r="BK93" s="3"/>
      <c r="BL93" s="3"/>
    </row>
    <row r="94" spans="1:64" ht="42" x14ac:dyDescent="0.3">
      <c r="A94" s="118">
        <v>89</v>
      </c>
      <c r="B94" s="112" t="s">
        <v>672</v>
      </c>
      <c r="C94" s="110" t="str">
        <f t="shared" si="107"/>
        <v/>
      </c>
      <c r="D94" s="110" t="str">
        <f t="shared" si="80"/>
        <v/>
      </c>
      <c r="E94" s="110" t="str">
        <f t="shared" si="81"/>
        <v/>
      </c>
      <c r="F94" s="110" t="str">
        <f t="shared" si="82"/>
        <v/>
      </c>
      <c r="G94" s="110" t="str">
        <f t="shared" si="71"/>
        <v/>
      </c>
      <c r="H94" s="110" t="str">
        <f t="shared" si="72"/>
        <v/>
      </c>
      <c r="I94" s="110" t="str">
        <f t="shared" si="73"/>
        <v/>
      </c>
      <c r="J94" s="110" t="str">
        <f t="shared" si="74"/>
        <v/>
      </c>
      <c r="K94" s="110" t="str">
        <f t="shared" si="75"/>
        <v/>
      </c>
      <c r="L94" s="110" t="str">
        <f t="shared" si="76"/>
        <v/>
      </c>
      <c r="M94" s="110" t="str">
        <f t="shared" si="77"/>
        <v>x</v>
      </c>
      <c r="N94" s="110" t="str">
        <f t="shared" si="78"/>
        <v>x</v>
      </c>
      <c r="O94" s="110" t="str">
        <f t="shared" si="79"/>
        <v/>
      </c>
      <c r="P94" s="209"/>
      <c r="Q94" s="210"/>
      <c r="R94" s="111" t="s">
        <v>673</v>
      </c>
      <c r="S94" s="120" t="s">
        <v>1052</v>
      </c>
      <c r="T94" s="137"/>
      <c r="U94" s="118" t="s">
        <v>1239</v>
      </c>
      <c r="V94" s="114" t="s">
        <v>1239</v>
      </c>
      <c r="W94" s="114"/>
      <c r="X94" s="114"/>
      <c r="Y94" s="120" t="str">
        <f t="shared" si="108"/>
        <v/>
      </c>
      <c r="Z94" s="118"/>
      <c r="AA94" s="114"/>
      <c r="AB94" s="169" t="s">
        <v>1179</v>
      </c>
      <c r="AC94" s="154"/>
      <c r="AD94" s="148" t="str">
        <f t="shared" si="83"/>
        <v/>
      </c>
      <c r="AE94" s="113" t="str">
        <f t="shared" si="84"/>
        <v/>
      </c>
      <c r="AF94" s="120" t="str">
        <f t="shared" si="85"/>
        <v/>
      </c>
      <c r="AG94" s="148" t="str">
        <f t="shared" si="86"/>
        <v/>
      </c>
      <c r="AH94" s="113" t="str">
        <f t="shared" si="87"/>
        <v/>
      </c>
      <c r="AI94" s="113" t="str">
        <f t="shared" si="88"/>
        <v/>
      </c>
      <c r="AJ94" s="113" t="str">
        <f t="shared" si="89"/>
        <v/>
      </c>
      <c r="AK94" s="174" t="str">
        <f t="shared" si="90"/>
        <v/>
      </c>
      <c r="AL94" s="120" t="str">
        <f t="shared" si="91"/>
        <v/>
      </c>
      <c r="AM94" s="145" t="str">
        <f t="shared" si="92"/>
        <v/>
      </c>
      <c r="AN94" s="148" t="str">
        <f t="shared" si="93"/>
        <v/>
      </c>
      <c r="AO94" s="110" t="str">
        <f t="shared" si="94"/>
        <v/>
      </c>
      <c r="AP94" s="110" t="str">
        <f t="shared" si="95"/>
        <v/>
      </c>
      <c r="AQ94" s="149" t="str">
        <f t="shared" si="96"/>
        <v/>
      </c>
      <c r="AR94" s="118" t="str">
        <f t="shared" si="97"/>
        <v/>
      </c>
      <c r="AS94" s="154"/>
      <c r="AT94" s="118" t="str">
        <f t="shared" si="98"/>
        <v/>
      </c>
      <c r="AU94" s="154"/>
      <c r="AV94" s="118" t="str">
        <f t="shared" si="99"/>
        <v/>
      </c>
      <c r="AW94" s="154"/>
      <c r="AX94" s="118" t="str">
        <f t="shared" si="100"/>
        <v/>
      </c>
      <c r="AY94" s="154"/>
      <c r="AZ94" s="202" t="str">
        <f t="shared" si="101"/>
        <v/>
      </c>
      <c r="BA94" s="200" t="str">
        <f t="shared" si="109"/>
        <v/>
      </c>
      <c r="BB94" s="108" t="str">
        <f t="shared" si="111"/>
        <v/>
      </c>
      <c r="BC94" s="108" t="str">
        <f t="shared" si="110"/>
        <v/>
      </c>
      <c r="BD94" s="108" t="str">
        <f t="shared" si="105"/>
        <v/>
      </c>
      <c r="BE94" s="154" t="str">
        <f t="shared" si="106"/>
        <v/>
      </c>
      <c r="BF94" s="3"/>
      <c r="BG94" s="3"/>
      <c r="BH94" s="3"/>
      <c r="BI94" s="3"/>
      <c r="BJ94" s="3"/>
      <c r="BK94" s="3"/>
      <c r="BL94" s="3"/>
    </row>
    <row r="95" spans="1:64" ht="147.5" x14ac:dyDescent="0.3">
      <c r="A95" s="118">
        <v>90</v>
      </c>
      <c r="B95" s="109" t="s">
        <v>925</v>
      </c>
      <c r="C95" s="110" t="str">
        <f t="shared" si="107"/>
        <v>x</v>
      </c>
      <c r="D95" s="110" t="str">
        <f t="shared" si="80"/>
        <v>x</v>
      </c>
      <c r="E95" s="110" t="str">
        <f t="shared" si="81"/>
        <v>x</v>
      </c>
      <c r="F95" s="110" t="str">
        <f t="shared" si="82"/>
        <v>x</v>
      </c>
      <c r="G95" s="110" t="str">
        <f t="shared" si="71"/>
        <v/>
      </c>
      <c r="H95" s="110" t="str">
        <f t="shared" si="72"/>
        <v/>
      </c>
      <c r="I95" s="110" t="str">
        <f t="shared" si="73"/>
        <v/>
      </c>
      <c r="J95" s="110" t="str">
        <f t="shared" si="74"/>
        <v/>
      </c>
      <c r="K95" s="110" t="str">
        <f t="shared" si="75"/>
        <v/>
      </c>
      <c r="L95" s="110" t="str">
        <f t="shared" si="76"/>
        <v/>
      </c>
      <c r="M95" s="110" t="str">
        <f t="shared" si="77"/>
        <v/>
      </c>
      <c r="N95" s="110" t="str">
        <f t="shared" si="78"/>
        <v/>
      </c>
      <c r="O95" s="110" t="str">
        <f t="shared" si="79"/>
        <v/>
      </c>
      <c r="P95" s="209" t="s">
        <v>1593</v>
      </c>
      <c r="Q95" s="210">
        <v>2</v>
      </c>
      <c r="R95" s="111" t="s">
        <v>78</v>
      </c>
      <c r="S95" s="120" t="s">
        <v>926</v>
      </c>
      <c r="T95" s="136" t="s">
        <v>1498</v>
      </c>
      <c r="U95" s="148" t="s">
        <v>1239</v>
      </c>
      <c r="V95" s="113" t="s">
        <v>1239</v>
      </c>
      <c r="W95" s="113" t="s">
        <v>1239</v>
      </c>
      <c r="X95" s="113" t="s">
        <v>1239</v>
      </c>
      <c r="Y95" s="120" t="str">
        <f t="shared" si="108"/>
        <v>x</v>
      </c>
      <c r="Z95" s="118" t="s">
        <v>1183</v>
      </c>
      <c r="AA95" s="114"/>
      <c r="AB95" s="114"/>
      <c r="AC95" s="154"/>
      <c r="AD95" s="148" t="str">
        <f t="shared" si="83"/>
        <v>x</v>
      </c>
      <c r="AE95" s="113" t="str">
        <f t="shared" si="84"/>
        <v/>
      </c>
      <c r="AF95" s="120" t="str">
        <f t="shared" si="85"/>
        <v/>
      </c>
      <c r="AG95" s="148" t="str">
        <f t="shared" si="86"/>
        <v>x</v>
      </c>
      <c r="AH95" s="113" t="str">
        <f t="shared" si="87"/>
        <v/>
      </c>
      <c r="AI95" s="113" t="str">
        <f t="shared" si="88"/>
        <v/>
      </c>
      <c r="AJ95" s="113" t="str">
        <f t="shared" si="89"/>
        <v/>
      </c>
      <c r="AK95" s="174" t="str">
        <f t="shared" si="90"/>
        <v/>
      </c>
      <c r="AL95" s="120" t="str">
        <f t="shared" si="91"/>
        <v/>
      </c>
      <c r="AM95" s="145" t="str">
        <f t="shared" si="92"/>
        <v>x</v>
      </c>
      <c r="AN95" s="148" t="str">
        <f t="shared" si="93"/>
        <v>x</v>
      </c>
      <c r="AO95" s="110" t="str">
        <f t="shared" si="94"/>
        <v/>
      </c>
      <c r="AP95" s="110" t="str">
        <f t="shared" si="95"/>
        <v/>
      </c>
      <c r="AQ95" s="149" t="str">
        <f t="shared" si="96"/>
        <v/>
      </c>
      <c r="AR95" s="118" t="str">
        <f t="shared" si="97"/>
        <v/>
      </c>
      <c r="AS95" s="154"/>
      <c r="AT95" s="118" t="str">
        <f t="shared" si="98"/>
        <v/>
      </c>
      <c r="AU95" s="154"/>
      <c r="AV95" s="118" t="str">
        <f t="shared" si="99"/>
        <v/>
      </c>
      <c r="AW95" s="154"/>
      <c r="AX95" s="118" t="str">
        <f t="shared" si="100"/>
        <v>x</v>
      </c>
      <c r="AY95" s="154" t="s">
        <v>1232</v>
      </c>
      <c r="AZ95" s="202" t="str">
        <f t="shared" si="101"/>
        <v/>
      </c>
      <c r="BA95" s="200" t="str">
        <f t="shared" si="109"/>
        <v/>
      </c>
      <c r="BB95" s="108" t="str">
        <f t="shared" si="111"/>
        <v/>
      </c>
      <c r="BC95" s="108" t="str">
        <f t="shared" si="110"/>
        <v/>
      </c>
      <c r="BD95" s="108" t="str">
        <f t="shared" si="105"/>
        <v/>
      </c>
      <c r="BE95" s="154" t="str">
        <f t="shared" si="106"/>
        <v/>
      </c>
      <c r="BF95" s="3"/>
      <c r="BG95" s="3"/>
      <c r="BH95" s="3"/>
      <c r="BI95" s="3"/>
      <c r="BJ95" s="3"/>
      <c r="BK95" s="3"/>
      <c r="BL95" s="3"/>
    </row>
    <row r="96" spans="1:64" ht="28" x14ac:dyDescent="0.3">
      <c r="A96" s="118">
        <v>91</v>
      </c>
      <c r="B96" s="112" t="s">
        <v>1109</v>
      </c>
      <c r="C96" s="110" t="str">
        <f t="shared" si="107"/>
        <v/>
      </c>
      <c r="D96" s="110" t="str">
        <f t="shared" si="80"/>
        <v/>
      </c>
      <c r="E96" s="110" t="str">
        <f t="shared" si="81"/>
        <v/>
      </c>
      <c r="F96" s="110" t="str">
        <f t="shared" si="82"/>
        <v/>
      </c>
      <c r="G96" s="110" t="str">
        <f t="shared" si="71"/>
        <v/>
      </c>
      <c r="H96" s="110" t="str">
        <f t="shared" si="72"/>
        <v/>
      </c>
      <c r="I96" s="110" t="str">
        <f t="shared" si="73"/>
        <v/>
      </c>
      <c r="J96" s="110" t="str">
        <f t="shared" si="74"/>
        <v/>
      </c>
      <c r="K96" s="110" t="str">
        <f t="shared" si="75"/>
        <v>x</v>
      </c>
      <c r="L96" s="110" t="str">
        <f t="shared" si="76"/>
        <v>x</v>
      </c>
      <c r="M96" s="110" t="str">
        <f t="shared" si="77"/>
        <v>x</v>
      </c>
      <c r="N96" s="110" t="str">
        <f t="shared" si="78"/>
        <v>x</v>
      </c>
      <c r="O96" s="110" t="str">
        <f t="shared" si="79"/>
        <v/>
      </c>
      <c r="P96" s="209"/>
      <c r="Q96" s="210"/>
      <c r="R96" s="111" t="s">
        <v>694</v>
      </c>
      <c r="S96" s="120" t="s">
        <v>1009</v>
      </c>
      <c r="T96" s="137"/>
      <c r="U96" s="148" t="s">
        <v>1239</v>
      </c>
      <c r="V96" s="113" t="s">
        <v>1239</v>
      </c>
      <c r="W96" s="113" t="s">
        <v>1239</v>
      </c>
      <c r="X96" s="113" t="s">
        <v>1239</v>
      </c>
      <c r="Y96" s="120" t="str">
        <f t="shared" si="108"/>
        <v/>
      </c>
      <c r="Z96" s="118"/>
      <c r="AA96" s="114"/>
      <c r="AB96" s="169" t="s">
        <v>1179</v>
      </c>
      <c r="AC96" s="154"/>
      <c r="AD96" s="148" t="str">
        <f t="shared" si="83"/>
        <v/>
      </c>
      <c r="AE96" s="113" t="str">
        <f t="shared" si="84"/>
        <v/>
      </c>
      <c r="AF96" s="120" t="str">
        <f t="shared" si="85"/>
        <v/>
      </c>
      <c r="AG96" s="148" t="str">
        <f t="shared" si="86"/>
        <v/>
      </c>
      <c r="AH96" s="113" t="str">
        <f t="shared" si="87"/>
        <v/>
      </c>
      <c r="AI96" s="113" t="str">
        <f t="shared" si="88"/>
        <v/>
      </c>
      <c r="AJ96" s="113" t="str">
        <f t="shared" si="89"/>
        <v/>
      </c>
      <c r="AK96" s="174" t="str">
        <f t="shared" si="90"/>
        <v/>
      </c>
      <c r="AL96" s="120" t="str">
        <f t="shared" si="91"/>
        <v/>
      </c>
      <c r="AM96" s="145" t="str">
        <f t="shared" si="92"/>
        <v/>
      </c>
      <c r="AN96" s="148" t="str">
        <f t="shared" si="93"/>
        <v/>
      </c>
      <c r="AO96" s="110" t="str">
        <f t="shared" si="94"/>
        <v/>
      </c>
      <c r="AP96" s="110" t="str">
        <f t="shared" si="95"/>
        <v/>
      </c>
      <c r="AQ96" s="149" t="str">
        <f t="shared" si="96"/>
        <v/>
      </c>
      <c r="AR96" s="118" t="str">
        <f t="shared" si="97"/>
        <v/>
      </c>
      <c r="AS96" s="154"/>
      <c r="AT96" s="118" t="str">
        <f t="shared" si="98"/>
        <v/>
      </c>
      <c r="AU96" s="154"/>
      <c r="AV96" s="118" t="str">
        <f t="shared" si="99"/>
        <v/>
      </c>
      <c r="AW96" s="154"/>
      <c r="AX96" s="118" t="str">
        <f t="shared" si="100"/>
        <v/>
      </c>
      <c r="AY96" s="154"/>
      <c r="AZ96" s="202" t="str">
        <f t="shared" si="101"/>
        <v/>
      </c>
      <c r="BA96" s="200" t="str">
        <f t="shared" si="109"/>
        <v/>
      </c>
      <c r="BB96" s="108" t="str">
        <f t="shared" si="111"/>
        <v/>
      </c>
      <c r="BC96" s="108" t="str">
        <f t="shared" si="110"/>
        <v/>
      </c>
      <c r="BD96" s="108" t="str">
        <f t="shared" si="105"/>
        <v/>
      </c>
      <c r="BE96" s="154" t="str">
        <f t="shared" si="106"/>
        <v/>
      </c>
      <c r="BF96" s="3"/>
      <c r="BG96" s="3"/>
      <c r="BH96" s="3"/>
      <c r="BI96" s="3"/>
      <c r="BJ96" s="3"/>
      <c r="BK96" s="3"/>
      <c r="BL96" s="3"/>
    </row>
    <row r="97" spans="1:64" ht="223.9" customHeight="1" x14ac:dyDescent="0.3">
      <c r="A97" s="118">
        <v>92</v>
      </c>
      <c r="B97" s="109" t="s">
        <v>591</v>
      </c>
      <c r="C97" s="110" t="str">
        <f t="shared" si="107"/>
        <v>x</v>
      </c>
      <c r="D97" s="110" t="str">
        <f t="shared" si="80"/>
        <v>x</v>
      </c>
      <c r="E97" s="110" t="str">
        <f t="shared" si="81"/>
        <v/>
      </c>
      <c r="F97" s="110" t="str">
        <f t="shared" si="82"/>
        <v/>
      </c>
      <c r="G97" s="110" t="str">
        <f t="shared" si="71"/>
        <v/>
      </c>
      <c r="H97" s="110" t="str">
        <f t="shared" si="72"/>
        <v/>
      </c>
      <c r="I97" s="110" t="str">
        <f t="shared" si="73"/>
        <v/>
      </c>
      <c r="J97" s="110" t="str">
        <f t="shared" si="74"/>
        <v/>
      </c>
      <c r="K97" s="110" t="str">
        <f t="shared" si="75"/>
        <v/>
      </c>
      <c r="L97" s="110" t="str">
        <f t="shared" si="76"/>
        <v/>
      </c>
      <c r="M97" s="110" t="str">
        <f t="shared" si="77"/>
        <v/>
      </c>
      <c r="N97" s="110" t="str">
        <f t="shared" si="78"/>
        <v/>
      </c>
      <c r="O97" s="110" t="str">
        <f t="shared" si="79"/>
        <v/>
      </c>
      <c r="P97" s="110" t="s">
        <v>1594</v>
      </c>
      <c r="Q97" s="108">
        <v>1</v>
      </c>
      <c r="R97" s="111" t="s">
        <v>595</v>
      </c>
      <c r="S97" s="120" t="s">
        <v>1044</v>
      </c>
      <c r="T97" s="136" t="s">
        <v>1499</v>
      </c>
      <c r="U97" s="148" t="s">
        <v>1239</v>
      </c>
      <c r="V97" s="113" t="s">
        <v>1239</v>
      </c>
      <c r="W97" s="113" t="s">
        <v>1239</v>
      </c>
      <c r="X97" s="113" t="s">
        <v>1239</v>
      </c>
      <c r="Y97" s="120" t="str">
        <f t="shared" si="108"/>
        <v>x</v>
      </c>
      <c r="Z97" s="118" t="s">
        <v>1182</v>
      </c>
      <c r="AA97" s="114"/>
      <c r="AB97" s="114"/>
      <c r="AC97" s="154"/>
      <c r="AD97" s="148" t="str">
        <f t="shared" si="83"/>
        <v/>
      </c>
      <c r="AE97" s="113" t="str">
        <f t="shared" si="84"/>
        <v>x</v>
      </c>
      <c r="AF97" s="120" t="str">
        <f t="shared" si="85"/>
        <v/>
      </c>
      <c r="AG97" s="148" t="str">
        <f t="shared" si="86"/>
        <v/>
      </c>
      <c r="AH97" s="113" t="str">
        <f t="shared" si="87"/>
        <v>x</v>
      </c>
      <c r="AI97" s="113" t="str">
        <f t="shared" si="88"/>
        <v/>
      </c>
      <c r="AJ97" s="113" t="str">
        <f t="shared" si="89"/>
        <v/>
      </c>
      <c r="AK97" s="174" t="str">
        <f t="shared" si="90"/>
        <v/>
      </c>
      <c r="AL97" s="120" t="str">
        <f t="shared" si="91"/>
        <v/>
      </c>
      <c r="AM97" s="145" t="str">
        <f t="shared" si="92"/>
        <v>x</v>
      </c>
      <c r="AN97" s="148" t="str">
        <f t="shared" si="93"/>
        <v/>
      </c>
      <c r="AO97" s="110" t="str">
        <f t="shared" si="94"/>
        <v>x</v>
      </c>
      <c r="AP97" s="110" t="str">
        <f t="shared" si="95"/>
        <v/>
      </c>
      <c r="AQ97" s="149" t="str">
        <f t="shared" si="96"/>
        <v/>
      </c>
      <c r="AR97" s="118" t="str">
        <f t="shared" si="97"/>
        <v/>
      </c>
      <c r="AS97" s="154"/>
      <c r="AT97" s="118" t="str">
        <f t="shared" si="98"/>
        <v/>
      </c>
      <c r="AU97" s="154"/>
      <c r="AV97" s="118" t="str">
        <f t="shared" si="99"/>
        <v/>
      </c>
      <c r="AW97" s="154"/>
      <c r="AX97" s="118" t="str">
        <f t="shared" si="100"/>
        <v>x</v>
      </c>
      <c r="AY97" s="154" t="s">
        <v>1232</v>
      </c>
      <c r="AZ97" s="202" t="str">
        <f t="shared" si="101"/>
        <v>x</v>
      </c>
      <c r="BA97" s="200" t="str">
        <f t="shared" si="109"/>
        <v/>
      </c>
      <c r="BB97" s="108" t="str">
        <f t="shared" si="111"/>
        <v>x</v>
      </c>
      <c r="BC97" s="108" t="str">
        <f t="shared" si="110"/>
        <v/>
      </c>
      <c r="BD97" s="108" t="str">
        <f t="shared" si="105"/>
        <v/>
      </c>
      <c r="BE97" s="154" t="str">
        <f t="shared" si="106"/>
        <v/>
      </c>
      <c r="BF97" s="3"/>
      <c r="BG97" s="3"/>
      <c r="BH97" s="3"/>
      <c r="BI97" s="3"/>
      <c r="BJ97" s="3"/>
      <c r="BK97" s="3"/>
      <c r="BL97" s="3"/>
    </row>
    <row r="98" spans="1:64" ht="42" x14ac:dyDescent="0.3">
      <c r="A98" s="118">
        <v>93</v>
      </c>
      <c r="B98" s="109" t="s">
        <v>415</v>
      </c>
      <c r="C98" s="110" t="str">
        <f t="shared" si="107"/>
        <v>x</v>
      </c>
      <c r="D98" s="110" t="str">
        <f t="shared" si="80"/>
        <v>x</v>
      </c>
      <c r="E98" s="110" t="str">
        <f t="shared" si="81"/>
        <v/>
      </c>
      <c r="F98" s="110" t="str">
        <f t="shared" si="82"/>
        <v/>
      </c>
      <c r="G98" s="110" t="str">
        <f t="shared" si="71"/>
        <v/>
      </c>
      <c r="H98" s="110" t="str">
        <f t="shared" si="72"/>
        <v/>
      </c>
      <c r="I98" s="110" t="str">
        <f t="shared" si="73"/>
        <v/>
      </c>
      <c r="J98" s="110" t="str">
        <f t="shared" si="74"/>
        <v/>
      </c>
      <c r="K98" s="110" t="str">
        <f t="shared" si="75"/>
        <v/>
      </c>
      <c r="L98" s="110" t="str">
        <f t="shared" si="76"/>
        <v/>
      </c>
      <c r="M98" s="110" t="str">
        <f t="shared" si="77"/>
        <v/>
      </c>
      <c r="N98" s="110" t="str">
        <f t="shared" si="78"/>
        <v/>
      </c>
      <c r="O98" s="110" t="str">
        <f t="shared" si="79"/>
        <v/>
      </c>
      <c r="P98" s="110" t="s">
        <v>1595</v>
      </c>
      <c r="Q98" s="108">
        <v>1</v>
      </c>
      <c r="R98" s="111" t="s">
        <v>418</v>
      </c>
      <c r="S98" s="120" t="s">
        <v>1022</v>
      </c>
      <c r="T98" s="137"/>
      <c r="U98" s="118"/>
      <c r="V98" s="114"/>
      <c r="W98" s="114" t="s">
        <v>1239</v>
      </c>
      <c r="X98" s="114"/>
      <c r="Y98" s="120" t="str">
        <f t="shared" si="108"/>
        <v/>
      </c>
      <c r="Z98" s="118" t="s">
        <v>1179</v>
      </c>
      <c r="AA98" s="114"/>
      <c r="AB98" s="114"/>
      <c r="AC98" s="154"/>
      <c r="AD98" s="148" t="str">
        <f t="shared" si="83"/>
        <v/>
      </c>
      <c r="AE98" s="113" t="str">
        <f t="shared" si="84"/>
        <v/>
      </c>
      <c r="AF98" s="120" t="str">
        <f t="shared" si="85"/>
        <v/>
      </c>
      <c r="AG98" s="148" t="str">
        <f t="shared" si="86"/>
        <v/>
      </c>
      <c r="AH98" s="113" t="str">
        <f t="shared" si="87"/>
        <v/>
      </c>
      <c r="AI98" s="113" t="str">
        <f t="shared" si="88"/>
        <v/>
      </c>
      <c r="AJ98" s="113" t="str">
        <f t="shared" si="89"/>
        <v/>
      </c>
      <c r="AK98" s="174" t="str">
        <f t="shared" si="90"/>
        <v/>
      </c>
      <c r="AL98" s="120" t="str">
        <f t="shared" si="91"/>
        <v/>
      </c>
      <c r="AM98" s="145" t="str">
        <f t="shared" si="92"/>
        <v/>
      </c>
      <c r="AN98" s="148" t="str">
        <f t="shared" si="93"/>
        <v/>
      </c>
      <c r="AO98" s="110" t="str">
        <f t="shared" si="94"/>
        <v/>
      </c>
      <c r="AP98" s="110" t="str">
        <f t="shared" si="95"/>
        <v/>
      </c>
      <c r="AQ98" s="149" t="str">
        <f t="shared" si="96"/>
        <v/>
      </c>
      <c r="AR98" s="118" t="str">
        <f t="shared" si="97"/>
        <v/>
      </c>
      <c r="AS98" s="154"/>
      <c r="AT98" s="118" t="str">
        <f t="shared" si="98"/>
        <v/>
      </c>
      <c r="AU98" s="154"/>
      <c r="AV98" s="118" t="str">
        <f t="shared" si="99"/>
        <v/>
      </c>
      <c r="AW98" s="154"/>
      <c r="AX98" s="118" t="str">
        <f t="shared" si="100"/>
        <v/>
      </c>
      <c r="AY98" s="154"/>
      <c r="AZ98" s="202" t="str">
        <f t="shared" si="101"/>
        <v/>
      </c>
      <c r="BA98" s="200" t="str">
        <f t="shared" si="109"/>
        <v/>
      </c>
      <c r="BB98" s="108" t="str">
        <f t="shared" si="111"/>
        <v/>
      </c>
      <c r="BC98" s="108" t="str">
        <f t="shared" si="110"/>
        <v/>
      </c>
      <c r="BD98" s="108" t="str">
        <f t="shared" si="105"/>
        <v/>
      </c>
      <c r="BE98" s="154" t="str">
        <f t="shared" si="106"/>
        <v/>
      </c>
      <c r="BF98" s="3"/>
      <c r="BG98" s="3"/>
      <c r="BH98" s="3"/>
      <c r="BI98" s="3"/>
      <c r="BJ98" s="3"/>
      <c r="BK98" s="3"/>
      <c r="BL98" s="3"/>
    </row>
    <row r="99" spans="1:64" ht="56" x14ac:dyDescent="0.3">
      <c r="A99" s="118">
        <v>94</v>
      </c>
      <c r="B99" s="109" t="s">
        <v>398</v>
      </c>
      <c r="C99" s="110" t="str">
        <f t="shared" si="107"/>
        <v>x</v>
      </c>
      <c r="D99" s="110" t="str">
        <f t="shared" si="80"/>
        <v>x</v>
      </c>
      <c r="E99" s="110" t="str">
        <f t="shared" si="81"/>
        <v/>
      </c>
      <c r="F99" s="110" t="str">
        <f t="shared" si="82"/>
        <v/>
      </c>
      <c r="G99" s="110" t="str">
        <f t="shared" si="71"/>
        <v/>
      </c>
      <c r="H99" s="110" t="str">
        <f t="shared" si="72"/>
        <v/>
      </c>
      <c r="I99" s="110" t="str">
        <f t="shared" si="73"/>
        <v/>
      </c>
      <c r="J99" s="110" t="str">
        <f t="shared" si="74"/>
        <v/>
      </c>
      <c r="K99" s="110" t="str">
        <f t="shared" si="75"/>
        <v/>
      </c>
      <c r="L99" s="110" t="str">
        <f t="shared" si="76"/>
        <v/>
      </c>
      <c r="M99" s="110" t="str">
        <f t="shared" si="77"/>
        <v/>
      </c>
      <c r="N99" s="110" t="str">
        <f t="shared" si="78"/>
        <v/>
      </c>
      <c r="O99" s="110" t="str">
        <f t="shared" si="79"/>
        <v/>
      </c>
      <c r="P99" s="209" t="s">
        <v>1596</v>
      </c>
      <c r="Q99" s="210">
        <v>2</v>
      </c>
      <c r="R99" s="111" t="s">
        <v>401</v>
      </c>
      <c r="S99" s="120" t="s">
        <v>1018</v>
      </c>
      <c r="T99" s="137"/>
      <c r="U99" s="118" t="s">
        <v>1239</v>
      </c>
      <c r="V99" s="114" t="s">
        <v>1239</v>
      </c>
      <c r="W99" s="114" t="s">
        <v>1239</v>
      </c>
      <c r="X99" s="114" t="s">
        <v>1239</v>
      </c>
      <c r="Y99" s="120" t="str">
        <f t="shared" si="108"/>
        <v/>
      </c>
      <c r="Z99" s="118" t="s">
        <v>1179</v>
      </c>
      <c r="AA99" s="114"/>
      <c r="AB99" s="114"/>
      <c r="AC99" s="154"/>
      <c r="AD99" s="148" t="str">
        <f t="shared" si="83"/>
        <v/>
      </c>
      <c r="AE99" s="113" t="str">
        <f t="shared" si="84"/>
        <v/>
      </c>
      <c r="AF99" s="120" t="str">
        <f t="shared" si="85"/>
        <v/>
      </c>
      <c r="AG99" s="148" t="str">
        <f t="shared" si="86"/>
        <v/>
      </c>
      <c r="AH99" s="113" t="str">
        <f t="shared" si="87"/>
        <v/>
      </c>
      <c r="AI99" s="113" t="str">
        <f t="shared" si="88"/>
        <v/>
      </c>
      <c r="AJ99" s="113" t="str">
        <f t="shared" si="89"/>
        <v/>
      </c>
      <c r="AK99" s="174" t="str">
        <f t="shared" si="90"/>
        <v/>
      </c>
      <c r="AL99" s="120" t="str">
        <f t="shared" si="91"/>
        <v/>
      </c>
      <c r="AM99" s="145" t="str">
        <f t="shared" si="92"/>
        <v/>
      </c>
      <c r="AN99" s="148" t="str">
        <f t="shared" si="93"/>
        <v/>
      </c>
      <c r="AO99" s="110" t="str">
        <f t="shared" si="94"/>
        <v/>
      </c>
      <c r="AP99" s="110" t="str">
        <f t="shared" si="95"/>
        <v/>
      </c>
      <c r="AQ99" s="149" t="str">
        <f t="shared" si="96"/>
        <v/>
      </c>
      <c r="AR99" s="118" t="str">
        <f t="shared" si="97"/>
        <v/>
      </c>
      <c r="AS99" s="154"/>
      <c r="AT99" s="118" t="str">
        <f t="shared" si="98"/>
        <v/>
      </c>
      <c r="AU99" s="154"/>
      <c r="AV99" s="118" t="str">
        <f t="shared" si="99"/>
        <v/>
      </c>
      <c r="AW99" s="154"/>
      <c r="AX99" s="118" t="str">
        <f t="shared" si="100"/>
        <v/>
      </c>
      <c r="AY99" s="154"/>
      <c r="AZ99" s="202" t="str">
        <f t="shared" si="101"/>
        <v/>
      </c>
      <c r="BA99" s="200" t="str">
        <f t="shared" si="109"/>
        <v/>
      </c>
      <c r="BB99" s="108" t="str">
        <f t="shared" si="111"/>
        <v/>
      </c>
      <c r="BC99" s="108" t="str">
        <f t="shared" si="110"/>
        <v/>
      </c>
      <c r="BD99" s="108" t="str">
        <f t="shared" si="105"/>
        <v/>
      </c>
      <c r="BE99" s="154" t="str">
        <f t="shared" si="106"/>
        <v/>
      </c>
      <c r="BF99" s="3"/>
      <c r="BG99" s="3"/>
      <c r="BH99" s="3"/>
      <c r="BI99" s="3"/>
      <c r="BJ99" s="3"/>
      <c r="BK99" s="3"/>
      <c r="BL99" s="3"/>
    </row>
    <row r="100" spans="1:64" ht="106.5" x14ac:dyDescent="0.3">
      <c r="A100" s="118">
        <v>95</v>
      </c>
      <c r="B100" s="109" t="s">
        <v>1115</v>
      </c>
      <c r="C100" s="110" t="str">
        <f t="shared" si="107"/>
        <v>x</v>
      </c>
      <c r="D100" s="110" t="str">
        <f t="shared" si="80"/>
        <v>x</v>
      </c>
      <c r="E100" s="110" t="str">
        <f t="shared" si="81"/>
        <v>x</v>
      </c>
      <c r="F100" s="110" t="str">
        <f t="shared" si="82"/>
        <v>x</v>
      </c>
      <c r="G100" s="110" t="str">
        <f t="shared" si="71"/>
        <v/>
      </c>
      <c r="H100" s="110" t="str">
        <f t="shared" si="72"/>
        <v/>
      </c>
      <c r="I100" s="110" t="str">
        <f t="shared" si="73"/>
        <v/>
      </c>
      <c r="J100" s="110" t="str">
        <f t="shared" si="74"/>
        <v/>
      </c>
      <c r="K100" s="110" t="str">
        <f t="shared" si="75"/>
        <v/>
      </c>
      <c r="L100" s="110" t="str">
        <f t="shared" si="76"/>
        <v/>
      </c>
      <c r="M100" s="110" t="str">
        <f t="shared" si="77"/>
        <v/>
      </c>
      <c r="N100" s="110" t="str">
        <f t="shared" si="78"/>
        <v/>
      </c>
      <c r="O100" s="110" t="str">
        <f t="shared" si="79"/>
        <v/>
      </c>
      <c r="P100" s="209"/>
      <c r="Q100" s="210"/>
      <c r="R100" s="111" t="s">
        <v>727</v>
      </c>
      <c r="S100" s="120" t="s">
        <v>1058</v>
      </c>
      <c r="T100" s="136" t="s">
        <v>1500</v>
      </c>
      <c r="U100" s="118" t="s">
        <v>1239</v>
      </c>
      <c r="V100" s="114" t="s">
        <v>1239</v>
      </c>
      <c r="W100" s="114" t="s">
        <v>1239</v>
      </c>
      <c r="X100" s="114" t="s">
        <v>1239</v>
      </c>
      <c r="Y100" s="120" t="str">
        <f t="shared" si="108"/>
        <v>x</v>
      </c>
      <c r="Z100" s="118" t="s">
        <v>1183</v>
      </c>
      <c r="AA100" s="114"/>
      <c r="AB100" s="114"/>
      <c r="AC100" s="154"/>
      <c r="AD100" s="148" t="str">
        <f t="shared" si="83"/>
        <v>x</v>
      </c>
      <c r="AE100" s="113" t="str">
        <f t="shared" si="84"/>
        <v>x</v>
      </c>
      <c r="AF100" s="120" t="str">
        <f t="shared" si="85"/>
        <v/>
      </c>
      <c r="AG100" s="148" t="str">
        <f t="shared" si="86"/>
        <v>x</v>
      </c>
      <c r="AH100" s="113" t="str">
        <f t="shared" si="87"/>
        <v>x</v>
      </c>
      <c r="AI100" s="113" t="str">
        <f t="shared" si="88"/>
        <v/>
      </c>
      <c r="AJ100" s="113" t="str">
        <f t="shared" si="89"/>
        <v/>
      </c>
      <c r="AK100" s="174" t="str">
        <f t="shared" si="90"/>
        <v/>
      </c>
      <c r="AL100" s="120" t="str">
        <f t="shared" si="91"/>
        <v/>
      </c>
      <c r="AM100" s="145" t="str">
        <f t="shared" si="92"/>
        <v>x</v>
      </c>
      <c r="AN100" s="148" t="str">
        <f t="shared" si="93"/>
        <v>x</v>
      </c>
      <c r="AO100" s="110" t="str">
        <f t="shared" si="94"/>
        <v>x</v>
      </c>
      <c r="AP100" s="110" t="str">
        <f t="shared" si="95"/>
        <v/>
      </c>
      <c r="AQ100" s="149" t="str">
        <f t="shared" si="96"/>
        <v/>
      </c>
      <c r="AR100" s="155" t="str">
        <f t="shared" si="97"/>
        <v>x</v>
      </c>
      <c r="AS100" s="156" t="s">
        <v>1231</v>
      </c>
      <c r="AT100" s="118" t="str">
        <f t="shared" si="98"/>
        <v/>
      </c>
      <c r="AU100" s="154"/>
      <c r="AV100" s="118" t="str">
        <f t="shared" si="99"/>
        <v/>
      </c>
      <c r="AW100" s="154"/>
      <c r="AX100" s="118" t="str">
        <f t="shared" si="100"/>
        <v/>
      </c>
      <c r="AY100" s="154"/>
      <c r="AZ100" s="202" t="str">
        <f t="shared" si="101"/>
        <v/>
      </c>
      <c r="BA100" s="200" t="str">
        <f t="shared" si="109"/>
        <v/>
      </c>
      <c r="BB100" s="108" t="str">
        <f t="shared" si="111"/>
        <v/>
      </c>
      <c r="BC100" s="108" t="str">
        <f t="shared" si="110"/>
        <v/>
      </c>
      <c r="BD100" s="108" t="str">
        <f t="shared" si="105"/>
        <v/>
      </c>
      <c r="BE100" s="154" t="str">
        <f t="shared" si="106"/>
        <v/>
      </c>
      <c r="BF100" s="3"/>
      <c r="BG100" s="3"/>
      <c r="BH100" s="3"/>
      <c r="BI100" s="3"/>
      <c r="BJ100" s="3"/>
      <c r="BK100" s="3"/>
      <c r="BL100" s="3"/>
    </row>
    <row r="101" spans="1:64" ht="42" x14ac:dyDescent="0.3">
      <c r="A101" s="118">
        <v>96</v>
      </c>
      <c r="B101" s="112" t="s">
        <v>1112</v>
      </c>
      <c r="C101" s="110" t="str">
        <f t="shared" si="107"/>
        <v/>
      </c>
      <c r="D101" s="110" t="str">
        <f t="shared" si="80"/>
        <v/>
      </c>
      <c r="E101" s="110" t="str">
        <f t="shared" si="81"/>
        <v/>
      </c>
      <c r="F101" s="110" t="str">
        <f t="shared" si="82"/>
        <v/>
      </c>
      <c r="G101" s="110" t="str">
        <f t="shared" ref="G101:G114" si="112">IF(ISNUMBER(SEARCH("T 60-1-FSA",B101)),"x","")</f>
        <v/>
      </c>
      <c r="H101" s="110" t="str">
        <f t="shared" ref="H101:H114" si="113">IF(ISNUMBER(SEARCH("T 60-1-RS",B101)),"x","")</f>
        <v/>
      </c>
      <c r="I101" s="110" t="str">
        <f t="shared" ref="I101:I114" si="114">IF(ISNUMBER(SEARCH("T 60-2-FSA",B101)),"x","")</f>
        <v/>
      </c>
      <c r="J101" s="110" t="str">
        <f t="shared" ref="J101:J114" si="115">IF(ISNUMBER(SEARCH("T 60-2-RS",B101)),"x","")</f>
        <v/>
      </c>
      <c r="K101" s="110" t="str">
        <f t="shared" ref="K101:K114" si="116">IF(ISNUMBER(SEARCH("T 90-1-FSA",B101)),"x","")</f>
        <v>x</v>
      </c>
      <c r="L101" s="110" t="str">
        <f t="shared" ref="L101:L114" si="117">IF(ISNUMBER(SEARCH("T 90-1-RS",B101)),"x","")</f>
        <v>x</v>
      </c>
      <c r="M101" s="110" t="str">
        <f t="shared" ref="M101:M114" si="118">IF(ISNUMBER(SEARCH("T 90-2-FSA",B101)),"x","")</f>
        <v>x</v>
      </c>
      <c r="N101" s="110" t="str">
        <f t="shared" ref="N101:N114" si="119">IF(ISNUMBER(SEARCH("T 90-2-RS",B101)),"x","")</f>
        <v>x</v>
      </c>
      <c r="O101" s="110" t="str">
        <f t="shared" ref="O101:O114" si="120">IF(ISNUMBER(SEARCH("T 120-1-FSA",B101)),"x","")</f>
        <v/>
      </c>
      <c r="P101" s="209" t="s">
        <v>1597</v>
      </c>
      <c r="Q101" s="210">
        <v>2</v>
      </c>
      <c r="R101" s="111" t="s">
        <v>712</v>
      </c>
      <c r="S101" s="120" t="s">
        <v>1056</v>
      </c>
      <c r="T101" s="137"/>
      <c r="U101" s="148" t="s">
        <v>1239</v>
      </c>
      <c r="V101" s="113" t="s">
        <v>1239</v>
      </c>
      <c r="W101" s="113" t="s">
        <v>1239</v>
      </c>
      <c r="X101" s="113" t="s">
        <v>1239</v>
      </c>
      <c r="Y101" s="120" t="str">
        <f t="shared" si="108"/>
        <v/>
      </c>
      <c r="Z101" s="118"/>
      <c r="AA101" s="114"/>
      <c r="AB101" s="169" t="s">
        <v>1179</v>
      </c>
      <c r="AC101" s="154"/>
      <c r="AD101" s="148" t="str">
        <f t="shared" si="83"/>
        <v/>
      </c>
      <c r="AE101" s="113" t="str">
        <f t="shared" si="84"/>
        <v/>
      </c>
      <c r="AF101" s="120" t="str">
        <f t="shared" si="85"/>
        <v/>
      </c>
      <c r="AG101" s="148" t="str">
        <f t="shared" si="86"/>
        <v/>
      </c>
      <c r="AH101" s="113" t="str">
        <f t="shared" si="87"/>
        <v/>
      </c>
      <c r="AI101" s="113" t="str">
        <f t="shared" si="88"/>
        <v/>
      </c>
      <c r="AJ101" s="113" t="str">
        <f t="shared" si="89"/>
        <v/>
      </c>
      <c r="AK101" s="174" t="str">
        <f t="shared" si="90"/>
        <v/>
      </c>
      <c r="AL101" s="120" t="str">
        <f t="shared" si="91"/>
        <v/>
      </c>
      <c r="AM101" s="145" t="str">
        <f t="shared" si="92"/>
        <v/>
      </c>
      <c r="AN101" s="148" t="str">
        <f t="shared" si="93"/>
        <v/>
      </c>
      <c r="AO101" s="110" t="str">
        <f t="shared" si="94"/>
        <v/>
      </c>
      <c r="AP101" s="110" t="str">
        <f t="shared" si="95"/>
        <v/>
      </c>
      <c r="AQ101" s="149" t="str">
        <f t="shared" si="96"/>
        <v/>
      </c>
      <c r="AR101" s="118" t="str">
        <f t="shared" si="97"/>
        <v/>
      </c>
      <c r="AS101" s="154"/>
      <c r="AT101" s="118" t="str">
        <f t="shared" si="98"/>
        <v/>
      </c>
      <c r="AU101" s="154"/>
      <c r="AV101" s="118" t="str">
        <f t="shared" si="99"/>
        <v/>
      </c>
      <c r="AW101" s="154"/>
      <c r="AX101" s="118" t="str">
        <f t="shared" si="100"/>
        <v/>
      </c>
      <c r="AY101" s="154"/>
      <c r="AZ101" s="202" t="str">
        <f t="shared" si="101"/>
        <v/>
      </c>
      <c r="BA101" s="200" t="str">
        <f t="shared" si="109"/>
        <v/>
      </c>
      <c r="BB101" s="108" t="str">
        <f t="shared" si="111"/>
        <v/>
      </c>
      <c r="BC101" s="108" t="str">
        <f t="shared" si="110"/>
        <v/>
      </c>
      <c r="BD101" s="108" t="str">
        <f t="shared" si="105"/>
        <v/>
      </c>
      <c r="BE101" s="154" t="str">
        <f t="shared" si="106"/>
        <v/>
      </c>
      <c r="BF101" s="3"/>
      <c r="BG101" s="3"/>
      <c r="BH101" s="3"/>
      <c r="BI101" s="3"/>
      <c r="BJ101" s="3"/>
      <c r="BK101" s="3"/>
      <c r="BL101" s="3"/>
    </row>
    <row r="102" spans="1:64" ht="75" x14ac:dyDescent="0.3">
      <c r="A102" s="118">
        <v>97</v>
      </c>
      <c r="B102" s="109" t="s">
        <v>930</v>
      </c>
      <c r="C102" s="110" t="str">
        <f t="shared" si="107"/>
        <v>x</v>
      </c>
      <c r="D102" s="110" t="str">
        <f t="shared" si="80"/>
        <v>x</v>
      </c>
      <c r="E102" s="110" t="str">
        <f t="shared" si="81"/>
        <v>x</v>
      </c>
      <c r="F102" s="110" t="str">
        <f t="shared" si="82"/>
        <v>x</v>
      </c>
      <c r="G102" s="110" t="str">
        <f t="shared" si="112"/>
        <v/>
      </c>
      <c r="H102" s="110" t="str">
        <f t="shared" si="113"/>
        <v/>
      </c>
      <c r="I102" s="110" t="str">
        <f t="shared" si="114"/>
        <v/>
      </c>
      <c r="J102" s="110" t="str">
        <f t="shared" si="115"/>
        <v/>
      </c>
      <c r="K102" s="110" t="str">
        <f t="shared" si="116"/>
        <v/>
      </c>
      <c r="L102" s="110" t="str">
        <f t="shared" si="117"/>
        <v/>
      </c>
      <c r="M102" s="110" t="str">
        <f t="shared" si="118"/>
        <v/>
      </c>
      <c r="N102" s="110" t="str">
        <f t="shared" si="119"/>
        <v/>
      </c>
      <c r="O102" s="110" t="str">
        <f t="shared" si="120"/>
        <v/>
      </c>
      <c r="P102" s="209"/>
      <c r="Q102" s="210"/>
      <c r="R102" s="111" t="s">
        <v>97</v>
      </c>
      <c r="S102" s="120" t="s">
        <v>906</v>
      </c>
      <c r="T102" s="136" t="s">
        <v>1501</v>
      </c>
      <c r="U102" s="148" t="s">
        <v>1239</v>
      </c>
      <c r="V102" s="113" t="s">
        <v>1239</v>
      </c>
      <c r="W102" s="113" t="s">
        <v>1239</v>
      </c>
      <c r="X102" s="113" t="s">
        <v>1239</v>
      </c>
      <c r="Y102" s="120" t="str">
        <f t="shared" si="108"/>
        <v>x</v>
      </c>
      <c r="Z102" s="118" t="s">
        <v>1182</v>
      </c>
      <c r="AA102" s="114"/>
      <c r="AB102" s="114"/>
      <c r="AC102" s="154"/>
      <c r="AD102" s="148" t="str">
        <f t="shared" ref="AD102:AD133" si="121">IF(ISNUMBER(SEARCH("F 30",$T102)),"x","")</f>
        <v/>
      </c>
      <c r="AE102" s="113" t="str">
        <f t="shared" ref="AE102:AE133" si="122">IF(ISNUMBER(SEARCH("F 60",$T102)),"x","")</f>
        <v>x</v>
      </c>
      <c r="AF102" s="120" t="str">
        <f t="shared" ref="AF102:AF133" si="123">IF(ISNUMBER(SEARCH("F 90",$T102)),"x","")</f>
        <v/>
      </c>
      <c r="AG102" s="148" t="str">
        <f t="shared" ref="AG102:AG133" si="124">IF(AND((ISNUMBER(SEARCH("ja",$Z102))),($AD102="x")),"x","")</f>
        <v/>
      </c>
      <c r="AH102" s="113" t="str">
        <f t="shared" ref="AH102:AH133" si="125">IF(AND((ISNUMBER(SEARCH("ja",$Z102))),($AE102="x")),"x","")</f>
        <v>x</v>
      </c>
      <c r="AI102" s="113" t="str">
        <f t="shared" ref="AI102:AI133" si="126">IF(AND((ISNUMBER(SEARCH("ja",$Z102))),($AF102="x")),"x","")</f>
        <v/>
      </c>
      <c r="AJ102" s="113" t="str">
        <f t="shared" ref="AJ102:AJ133" si="127">IF(AND((ISNUMBER(SEARCH("ja",$AA102))),($AE102="x")),"x","")</f>
        <v/>
      </c>
      <c r="AK102" s="174" t="str">
        <f t="shared" ref="AK102:AK133" si="128">IF(AND((ISNUMBER(SEARCH("ja",$AA102))),($AF102="x")),"x","")</f>
        <v/>
      </c>
      <c r="AL102" s="120" t="str">
        <f t="shared" ref="AL102:AL133" si="129">IF(AND((ISNUMBER(SEARCH("ja",$AB102))),($AF102="x")),"x","")</f>
        <v/>
      </c>
      <c r="AM102" s="145" t="str">
        <f t="shared" ref="AM102:AM133" si="130">IF(ISNUMBER(SEARCH("holzstütze",T102)),"x","")</f>
        <v>x</v>
      </c>
      <c r="AN102" s="148" t="str">
        <f t="shared" si="93"/>
        <v/>
      </c>
      <c r="AO102" s="110" t="str">
        <f t="shared" ref="AO102:AO114" si="131">IF(AND(ISNUMBER(SEARCH("Stütze",$T102)),(ISNUMBER(SEARCH("tabelle 8.1",$T102))),(AH102="x")),"x","")</f>
        <v>x</v>
      </c>
      <c r="AP102" s="110" t="str">
        <f t="shared" ref="AP102:AP133" si="132">IF(AND(ISNUMBER(SEARCH("Stütze",$T102)),(ISNUMBER(SEARCH("tabelle 8.1",$T102))),(AJ102="x")),"x","")</f>
        <v/>
      </c>
      <c r="AQ102" s="149" t="str">
        <f t="shared" ref="AQ102:AQ133" si="133">IF(AND(ISNUMBER(SEARCH("Stütze",$T102)),(ISNUMBER(SEARCH("tabelle 8.1",$T102))),(AK102="x")),"x","")</f>
        <v/>
      </c>
      <c r="AR102" s="118" t="str">
        <f t="shared" ref="AR102:AR133" si="134">IF(ISNUMBER(SEARCH("unbekleidet",T102)),"x","")</f>
        <v/>
      </c>
      <c r="AS102" s="154"/>
      <c r="AT102" s="118" t="str">
        <f t="shared" ref="AT102:AT133" si="135">IF(ISNUMBER(SEARCH("10.5",T102)),"x","")</f>
        <v/>
      </c>
      <c r="AU102" s="154"/>
      <c r="AV102" s="118" t="str">
        <f t="shared" ref="AV102:AV133" si="136">IF(ISNUMBER(SEARCH("10.6",T102)),"x","")</f>
        <v/>
      </c>
      <c r="AW102" s="154"/>
      <c r="AX102" s="118" t="str">
        <f t="shared" ref="AX102:AX133" si="137">IF(ISNUMBER(SEARCH("HFHHolz",T102)),"x","")</f>
        <v/>
      </c>
      <c r="AY102" s="154"/>
      <c r="AZ102" s="202" t="str">
        <f t="shared" ref="AZ102:AZ133" si="138">IF(ISNUMBER(SEARCH("Prüfzeugnis",T102)),"x","")</f>
        <v/>
      </c>
      <c r="BA102" s="200" t="str">
        <f t="shared" si="109"/>
        <v/>
      </c>
      <c r="BB102" s="108" t="str">
        <f t="shared" si="111"/>
        <v/>
      </c>
      <c r="BC102" s="108" t="str">
        <f t="shared" si="110"/>
        <v/>
      </c>
      <c r="BD102" s="108" t="str">
        <f t="shared" ref="BD102:BD133" si="139">IF(AND((ISNUMBER(SEARCH("ja",$AA102))),(AE102="x"),($AZ102="x")),"x","")</f>
        <v/>
      </c>
      <c r="BE102" s="154" t="str">
        <f t="shared" ref="BE102:BE133" si="140">IF(AND((ISNUMBER(SEARCH("ja",$AB102))),(AF102="x"),($AZ102="x")),"x","")</f>
        <v/>
      </c>
      <c r="BF102" s="3"/>
      <c r="BG102" s="3"/>
      <c r="BH102" s="3"/>
      <c r="BI102" s="3"/>
      <c r="BJ102" s="3"/>
      <c r="BK102" s="3"/>
      <c r="BL102" s="3"/>
    </row>
    <row r="103" spans="1:64" ht="56" x14ac:dyDescent="0.3">
      <c r="A103" s="118">
        <v>98</v>
      </c>
      <c r="B103" s="109" t="s">
        <v>763</v>
      </c>
      <c r="C103" s="110" t="str">
        <f t="shared" si="107"/>
        <v>x</v>
      </c>
      <c r="D103" s="110" t="str">
        <f t="shared" si="80"/>
        <v>x</v>
      </c>
      <c r="E103" s="110" t="str">
        <f t="shared" si="81"/>
        <v/>
      </c>
      <c r="F103" s="110" t="str">
        <f t="shared" si="82"/>
        <v/>
      </c>
      <c r="G103" s="110" t="str">
        <f t="shared" si="112"/>
        <v/>
      </c>
      <c r="H103" s="110" t="str">
        <f t="shared" si="113"/>
        <v/>
      </c>
      <c r="I103" s="110" t="str">
        <f t="shared" si="114"/>
        <v/>
      </c>
      <c r="J103" s="110" t="str">
        <f t="shared" si="115"/>
        <v/>
      </c>
      <c r="K103" s="110" t="str">
        <f t="shared" si="116"/>
        <v/>
      </c>
      <c r="L103" s="110" t="str">
        <f t="shared" si="117"/>
        <v/>
      </c>
      <c r="M103" s="110" t="str">
        <f t="shared" si="118"/>
        <v/>
      </c>
      <c r="N103" s="110" t="str">
        <f t="shared" si="119"/>
        <v/>
      </c>
      <c r="O103" s="110" t="str">
        <f t="shared" si="120"/>
        <v/>
      </c>
      <c r="P103" s="110" t="s">
        <v>1598</v>
      </c>
      <c r="Q103" s="108">
        <v>1</v>
      </c>
      <c r="R103" s="111" t="s">
        <v>768</v>
      </c>
      <c r="S103" s="120" t="s">
        <v>1155</v>
      </c>
      <c r="T103" s="137"/>
      <c r="U103" s="148" t="s">
        <v>1239</v>
      </c>
      <c r="V103" s="113" t="s">
        <v>1239</v>
      </c>
      <c r="W103" s="113" t="s">
        <v>1239</v>
      </c>
      <c r="X103" s="114"/>
      <c r="Y103" s="120" t="str">
        <f t="shared" si="108"/>
        <v/>
      </c>
      <c r="Z103" s="118" t="s">
        <v>1179</v>
      </c>
      <c r="AA103" s="114"/>
      <c r="AB103" s="114"/>
      <c r="AC103" s="154"/>
      <c r="AD103" s="148" t="str">
        <f t="shared" si="121"/>
        <v/>
      </c>
      <c r="AE103" s="113" t="str">
        <f t="shared" si="122"/>
        <v/>
      </c>
      <c r="AF103" s="120" t="str">
        <f t="shared" si="123"/>
        <v/>
      </c>
      <c r="AG103" s="148" t="str">
        <f t="shared" si="124"/>
        <v/>
      </c>
      <c r="AH103" s="113" t="str">
        <f t="shared" si="125"/>
        <v/>
      </c>
      <c r="AI103" s="113" t="str">
        <f t="shared" si="126"/>
        <v/>
      </c>
      <c r="AJ103" s="113" t="str">
        <f t="shared" si="127"/>
        <v/>
      </c>
      <c r="AK103" s="174" t="str">
        <f t="shared" si="128"/>
        <v/>
      </c>
      <c r="AL103" s="120" t="str">
        <f t="shared" si="129"/>
        <v/>
      </c>
      <c r="AM103" s="145" t="str">
        <f t="shared" si="130"/>
        <v/>
      </c>
      <c r="AN103" s="148" t="str">
        <f t="shared" si="93"/>
        <v/>
      </c>
      <c r="AO103" s="110" t="str">
        <f t="shared" si="131"/>
        <v/>
      </c>
      <c r="AP103" s="110" t="str">
        <f t="shared" si="132"/>
        <v/>
      </c>
      <c r="AQ103" s="149" t="str">
        <f t="shared" si="133"/>
        <v/>
      </c>
      <c r="AR103" s="118" t="str">
        <f t="shared" si="134"/>
        <v/>
      </c>
      <c r="AS103" s="154"/>
      <c r="AT103" s="118" t="str">
        <f t="shared" si="135"/>
        <v/>
      </c>
      <c r="AU103" s="154"/>
      <c r="AV103" s="118" t="str">
        <f t="shared" si="136"/>
        <v/>
      </c>
      <c r="AW103" s="154"/>
      <c r="AX103" s="118" t="str">
        <f t="shared" si="137"/>
        <v/>
      </c>
      <c r="AY103" s="154"/>
      <c r="AZ103" s="202" t="str">
        <f t="shared" si="138"/>
        <v/>
      </c>
      <c r="BA103" s="200" t="str">
        <f t="shared" si="109"/>
        <v/>
      </c>
      <c r="BB103" s="108" t="str">
        <f t="shared" si="111"/>
        <v/>
      </c>
      <c r="BC103" s="108" t="str">
        <f t="shared" si="110"/>
        <v/>
      </c>
      <c r="BD103" s="108" t="str">
        <f t="shared" si="139"/>
        <v/>
      </c>
      <c r="BE103" s="154" t="str">
        <f t="shared" si="140"/>
        <v/>
      </c>
      <c r="BF103" s="3"/>
      <c r="BG103" s="3"/>
      <c r="BH103" s="3"/>
      <c r="BI103" s="3"/>
      <c r="BJ103" s="3"/>
      <c r="BK103" s="3"/>
      <c r="BL103" s="3"/>
    </row>
    <row r="104" spans="1:64" ht="157.9" customHeight="1" x14ac:dyDescent="0.3">
      <c r="A104" s="118">
        <v>99</v>
      </c>
      <c r="B104" s="109" t="s">
        <v>1079</v>
      </c>
      <c r="C104" s="110" t="str">
        <f t="shared" si="107"/>
        <v>x</v>
      </c>
      <c r="D104" s="110" t="str">
        <f t="shared" si="80"/>
        <v>x</v>
      </c>
      <c r="E104" s="110" t="str">
        <f t="shared" si="81"/>
        <v>x</v>
      </c>
      <c r="F104" s="110" t="str">
        <f t="shared" si="82"/>
        <v>x</v>
      </c>
      <c r="G104" s="110" t="str">
        <f t="shared" si="112"/>
        <v/>
      </c>
      <c r="H104" s="110" t="str">
        <f t="shared" si="113"/>
        <v/>
      </c>
      <c r="I104" s="110" t="str">
        <f t="shared" si="114"/>
        <v/>
      </c>
      <c r="J104" s="110" t="str">
        <f t="shared" si="115"/>
        <v/>
      </c>
      <c r="K104" s="110" t="str">
        <f t="shared" si="116"/>
        <v/>
      </c>
      <c r="L104" s="110" t="str">
        <f t="shared" si="117"/>
        <v/>
      </c>
      <c r="M104" s="110" t="str">
        <f t="shared" si="118"/>
        <v/>
      </c>
      <c r="N104" s="110" t="str">
        <f t="shared" si="119"/>
        <v/>
      </c>
      <c r="O104" s="110" t="str">
        <f t="shared" si="120"/>
        <v/>
      </c>
      <c r="P104" s="110" t="s">
        <v>1599</v>
      </c>
      <c r="Q104" s="108">
        <v>1</v>
      </c>
      <c r="R104" s="111" t="s">
        <v>547</v>
      </c>
      <c r="S104" s="120" t="s">
        <v>1038</v>
      </c>
      <c r="T104" s="136" t="s">
        <v>1502</v>
      </c>
      <c r="U104" s="148" t="s">
        <v>1239</v>
      </c>
      <c r="V104" s="113" t="s">
        <v>1239</v>
      </c>
      <c r="W104" s="113" t="s">
        <v>1239</v>
      </c>
      <c r="X104" s="113" t="s">
        <v>1239</v>
      </c>
      <c r="Y104" s="120" t="str">
        <f t="shared" si="108"/>
        <v>x</v>
      </c>
      <c r="Z104" s="118" t="s">
        <v>1182</v>
      </c>
      <c r="AA104" s="114"/>
      <c r="AB104" s="114"/>
      <c r="AC104" s="154"/>
      <c r="AD104" s="148" t="str">
        <f t="shared" si="121"/>
        <v/>
      </c>
      <c r="AE104" s="113" t="str">
        <f t="shared" si="122"/>
        <v>x</v>
      </c>
      <c r="AF104" s="120" t="str">
        <f t="shared" si="123"/>
        <v/>
      </c>
      <c r="AG104" s="148" t="str">
        <f t="shared" si="124"/>
        <v/>
      </c>
      <c r="AH104" s="113" t="str">
        <f t="shared" si="125"/>
        <v>x</v>
      </c>
      <c r="AI104" s="113" t="str">
        <f t="shared" si="126"/>
        <v/>
      </c>
      <c r="AJ104" s="113" t="str">
        <f t="shared" si="127"/>
        <v/>
      </c>
      <c r="AK104" s="174" t="str">
        <f t="shared" si="128"/>
        <v/>
      </c>
      <c r="AL104" s="120" t="str">
        <f t="shared" si="129"/>
        <v/>
      </c>
      <c r="AM104" s="145" t="str">
        <f t="shared" si="130"/>
        <v>x</v>
      </c>
      <c r="AN104" s="148" t="str">
        <f t="shared" si="93"/>
        <v/>
      </c>
      <c r="AO104" s="110" t="str">
        <f t="shared" si="131"/>
        <v>x</v>
      </c>
      <c r="AP104" s="110" t="str">
        <f t="shared" si="132"/>
        <v/>
      </c>
      <c r="AQ104" s="149" t="str">
        <f t="shared" si="133"/>
        <v/>
      </c>
      <c r="AR104" s="118" t="str">
        <f t="shared" si="134"/>
        <v/>
      </c>
      <c r="AS104" s="154"/>
      <c r="AT104" s="118" t="str">
        <f t="shared" si="135"/>
        <v/>
      </c>
      <c r="AU104" s="154"/>
      <c r="AV104" s="118" t="str">
        <f t="shared" si="136"/>
        <v/>
      </c>
      <c r="AW104" s="154"/>
      <c r="AX104" s="118" t="str">
        <f t="shared" si="137"/>
        <v/>
      </c>
      <c r="AY104" s="154"/>
      <c r="AZ104" s="202" t="str">
        <f t="shared" si="138"/>
        <v>x</v>
      </c>
      <c r="BA104" s="200" t="str">
        <f t="shared" si="109"/>
        <v/>
      </c>
      <c r="BB104" s="108" t="str">
        <f t="shared" si="111"/>
        <v>x</v>
      </c>
      <c r="BC104" s="108" t="str">
        <f t="shared" si="110"/>
        <v/>
      </c>
      <c r="BD104" s="108" t="str">
        <f t="shared" si="139"/>
        <v/>
      </c>
      <c r="BE104" s="154" t="str">
        <f t="shared" si="140"/>
        <v/>
      </c>
      <c r="BF104" s="3"/>
      <c r="BG104" s="3"/>
      <c r="BH104" s="3"/>
      <c r="BI104" s="3"/>
      <c r="BJ104" s="3"/>
      <c r="BK104" s="3"/>
      <c r="BL104" s="3"/>
    </row>
    <row r="105" spans="1:64" ht="60.5" x14ac:dyDescent="0.3">
      <c r="A105" s="118">
        <v>100</v>
      </c>
      <c r="B105" s="109" t="s">
        <v>833</v>
      </c>
      <c r="C105" s="110" t="str">
        <f t="shared" si="107"/>
        <v>x</v>
      </c>
      <c r="D105" s="110" t="str">
        <f t="shared" si="80"/>
        <v>x</v>
      </c>
      <c r="E105" s="110" t="str">
        <f t="shared" si="81"/>
        <v/>
      </c>
      <c r="F105" s="110" t="str">
        <f t="shared" si="82"/>
        <v/>
      </c>
      <c r="G105" s="110" t="str">
        <f t="shared" si="112"/>
        <v/>
      </c>
      <c r="H105" s="110" t="str">
        <f t="shared" si="113"/>
        <v/>
      </c>
      <c r="I105" s="110" t="str">
        <f t="shared" si="114"/>
        <v/>
      </c>
      <c r="J105" s="110" t="str">
        <f t="shared" si="115"/>
        <v/>
      </c>
      <c r="K105" s="110" t="str">
        <f t="shared" si="116"/>
        <v/>
      </c>
      <c r="L105" s="110" t="str">
        <f t="shared" si="117"/>
        <v/>
      </c>
      <c r="M105" s="110" t="str">
        <f t="shared" si="118"/>
        <v/>
      </c>
      <c r="N105" s="110" t="str">
        <f t="shared" si="119"/>
        <v/>
      </c>
      <c r="O105" s="110" t="str">
        <f t="shared" si="120"/>
        <v/>
      </c>
      <c r="P105" s="110" t="s">
        <v>1600</v>
      </c>
      <c r="Q105" s="108">
        <v>1</v>
      </c>
      <c r="R105" s="111" t="s">
        <v>836</v>
      </c>
      <c r="S105" s="120" t="s">
        <v>984</v>
      </c>
      <c r="T105" s="136" t="s">
        <v>1537</v>
      </c>
      <c r="U105" s="148" t="s">
        <v>1239</v>
      </c>
      <c r="V105" s="113" t="s">
        <v>1239</v>
      </c>
      <c r="W105" s="113" t="s">
        <v>1239</v>
      </c>
      <c r="X105" s="113" t="s">
        <v>1239</v>
      </c>
      <c r="Y105" s="120" t="str">
        <f t="shared" si="108"/>
        <v>x</v>
      </c>
      <c r="Z105" s="118" t="s">
        <v>1182</v>
      </c>
      <c r="AA105" s="114"/>
      <c r="AB105" s="114"/>
      <c r="AC105" s="154"/>
      <c r="AD105" s="148" t="str">
        <f t="shared" si="121"/>
        <v/>
      </c>
      <c r="AE105" s="113" t="str">
        <f t="shared" si="122"/>
        <v>x</v>
      </c>
      <c r="AF105" s="120" t="str">
        <f t="shared" si="123"/>
        <v/>
      </c>
      <c r="AG105" s="148" t="str">
        <f t="shared" si="124"/>
        <v/>
      </c>
      <c r="AH105" s="113" t="str">
        <f t="shared" si="125"/>
        <v>x</v>
      </c>
      <c r="AI105" s="113" t="str">
        <f t="shared" si="126"/>
        <v/>
      </c>
      <c r="AJ105" s="113" t="str">
        <f t="shared" si="127"/>
        <v/>
      </c>
      <c r="AK105" s="174" t="str">
        <f t="shared" si="128"/>
        <v/>
      </c>
      <c r="AL105" s="120" t="str">
        <f t="shared" si="129"/>
        <v/>
      </c>
      <c r="AM105" s="145" t="str">
        <f t="shared" si="130"/>
        <v>x</v>
      </c>
      <c r="AN105" s="148" t="str">
        <f t="shared" si="93"/>
        <v/>
      </c>
      <c r="AO105" s="110" t="str">
        <f t="shared" si="131"/>
        <v>x</v>
      </c>
      <c r="AP105" s="110" t="str">
        <f t="shared" si="132"/>
        <v/>
      </c>
      <c r="AQ105" s="149" t="str">
        <f t="shared" si="133"/>
        <v/>
      </c>
      <c r="AR105" s="118" t="str">
        <f t="shared" si="134"/>
        <v/>
      </c>
      <c r="AS105" s="154"/>
      <c r="AT105" s="118" t="str">
        <f t="shared" si="135"/>
        <v/>
      </c>
      <c r="AU105" s="154"/>
      <c r="AV105" s="118" t="str">
        <f t="shared" si="136"/>
        <v/>
      </c>
      <c r="AW105" s="154"/>
      <c r="AX105" s="118" t="str">
        <f t="shared" si="137"/>
        <v/>
      </c>
      <c r="AY105" s="154"/>
      <c r="AZ105" s="202" t="str">
        <f t="shared" si="138"/>
        <v/>
      </c>
      <c r="BA105" s="200" t="str">
        <f t="shared" si="109"/>
        <v/>
      </c>
      <c r="BB105" s="108" t="str">
        <f t="shared" si="111"/>
        <v/>
      </c>
      <c r="BC105" s="108" t="str">
        <f t="shared" si="110"/>
        <v/>
      </c>
      <c r="BD105" s="108" t="str">
        <f t="shared" si="139"/>
        <v/>
      </c>
      <c r="BE105" s="154" t="str">
        <f t="shared" si="140"/>
        <v/>
      </c>
      <c r="BF105" s="3"/>
      <c r="BG105" s="3"/>
      <c r="BH105" s="3"/>
      <c r="BI105" s="3"/>
      <c r="BJ105" s="3"/>
      <c r="BK105" s="3"/>
      <c r="BL105" s="3"/>
    </row>
    <row r="106" spans="1:64" ht="106.5" x14ac:dyDescent="0.3">
      <c r="A106" s="118">
        <v>101</v>
      </c>
      <c r="B106" s="109" t="s">
        <v>946</v>
      </c>
      <c r="C106" s="110" t="str">
        <f t="shared" si="107"/>
        <v>x</v>
      </c>
      <c r="D106" s="110" t="str">
        <f t="shared" si="80"/>
        <v>x</v>
      </c>
      <c r="E106" s="110" t="str">
        <f t="shared" si="81"/>
        <v>x</v>
      </c>
      <c r="F106" s="110" t="str">
        <f t="shared" si="82"/>
        <v>x</v>
      </c>
      <c r="G106" s="110" t="str">
        <f t="shared" si="112"/>
        <v/>
      </c>
      <c r="H106" s="110" t="str">
        <f t="shared" si="113"/>
        <v/>
      </c>
      <c r="I106" s="110" t="str">
        <f t="shared" si="114"/>
        <v/>
      </c>
      <c r="J106" s="110" t="str">
        <f t="shared" si="115"/>
        <v/>
      </c>
      <c r="K106" s="110" t="str">
        <f t="shared" si="116"/>
        <v/>
      </c>
      <c r="L106" s="110" t="str">
        <f t="shared" si="117"/>
        <v/>
      </c>
      <c r="M106" s="110" t="str">
        <f t="shared" si="118"/>
        <v/>
      </c>
      <c r="N106" s="110" t="str">
        <f t="shared" si="119"/>
        <v/>
      </c>
      <c r="O106" s="110" t="str">
        <f t="shared" si="120"/>
        <v/>
      </c>
      <c r="P106" s="209" t="s">
        <v>1601</v>
      </c>
      <c r="Q106" s="210">
        <v>5</v>
      </c>
      <c r="R106" s="111" t="s">
        <v>158</v>
      </c>
      <c r="S106" s="120" t="s">
        <v>912</v>
      </c>
      <c r="T106" s="136" t="s">
        <v>1503</v>
      </c>
      <c r="U106" s="148" t="s">
        <v>1239</v>
      </c>
      <c r="V106" s="113" t="s">
        <v>1239</v>
      </c>
      <c r="W106" s="113" t="s">
        <v>1239</v>
      </c>
      <c r="X106" s="113" t="s">
        <v>1239</v>
      </c>
      <c r="Y106" s="120" t="str">
        <f t="shared" si="108"/>
        <v>x</v>
      </c>
      <c r="Z106" s="118" t="s">
        <v>1183</v>
      </c>
      <c r="AA106" s="114"/>
      <c r="AB106" s="114"/>
      <c r="AC106" s="154"/>
      <c r="AD106" s="148" t="str">
        <f t="shared" si="121"/>
        <v>x</v>
      </c>
      <c r="AE106" s="113" t="str">
        <f t="shared" si="122"/>
        <v>x</v>
      </c>
      <c r="AF106" s="120" t="str">
        <f t="shared" si="123"/>
        <v/>
      </c>
      <c r="AG106" s="148" t="str">
        <f t="shared" si="124"/>
        <v>x</v>
      </c>
      <c r="AH106" s="113" t="str">
        <f t="shared" si="125"/>
        <v>x</v>
      </c>
      <c r="AI106" s="113" t="str">
        <f t="shared" si="126"/>
        <v/>
      </c>
      <c r="AJ106" s="113" t="str">
        <f t="shared" si="127"/>
        <v/>
      </c>
      <c r="AK106" s="174" t="str">
        <f t="shared" si="128"/>
        <v/>
      </c>
      <c r="AL106" s="120" t="str">
        <f t="shared" si="129"/>
        <v/>
      </c>
      <c r="AM106" s="145" t="str">
        <f t="shared" si="130"/>
        <v>x</v>
      </c>
      <c r="AN106" s="148" t="s">
        <v>1239</v>
      </c>
      <c r="AO106" s="110"/>
      <c r="AP106" s="110" t="str">
        <f t="shared" si="132"/>
        <v/>
      </c>
      <c r="AQ106" s="149" t="str">
        <f t="shared" si="133"/>
        <v/>
      </c>
      <c r="AR106" s="118" t="str">
        <f t="shared" si="134"/>
        <v/>
      </c>
      <c r="AS106" s="154"/>
      <c r="AT106" s="118" t="str">
        <f t="shared" si="135"/>
        <v/>
      </c>
      <c r="AU106" s="154"/>
      <c r="AV106" s="118" t="str">
        <f t="shared" si="136"/>
        <v>x</v>
      </c>
      <c r="AW106" s="154" t="s">
        <v>1232</v>
      </c>
      <c r="AX106" s="118" t="str">
        <f t="shared" si="137"/>
        <v/>
      </c>
      <c r="AY106" s="154"/>
      <c r="AZ106" s="202" t="str">
        <f t="shared" si="138"/>
        <v/>
      </c>
      <c r="BA106" s="200" t="str">
        <f t="shared" si="109"/>
        <v/>
      </c>
      <c r="BB106" s="108" t="str">
        <f t="shared" si="111"/>
        <v/>
      </c>
      <c r="BC106" s="108" t="str">
        <f t="shared" si="110"/>
        <v/>
      </c>
      <c r="BD106" s="108" t="str">
        <f t="shared" si="139"/>
        <v/>
      </c>
      <c r="BE106" s="154" t="str">
        <f t="shared" si="140"/>
        <v/>
      </c>
      <c r="BF106" s="3"/>
      <c r="BG106" s="3"/>
      <c r="BH106" s="3"/>
      <c r="BI106" s="3"/>
      <c r="BJ106" s="3"/>
      <c r="BK106" s="3"/>
      <c r="BL106" s="3"/>
    </row>
    <row r="107" spans="1:64" ht="150" x14ac:dyDescent="0.3">
      <c r="A107" s="118">
        <v>102</v>
      </c>
      <c r="B107" s="109" t="s">
        <v>959</v>
      </c>
      <c r="C107" s="110" t="str">
        <f t="shared" si="107"/>
        <v>x</v>
      </c>
      <c r="D107" s="110" t="str">
        <f t="shared" si="80"/>
        <v>x</v>
      </c>
      <c r="E107" s="110" t="str">
        <f t="shared" si="81"/>
        <v>x</v>
      </c>
      <c r="F107" s="110" t="str">
        <f t="shared" si="82"/>
        <v>x</v>
      </c>
      <c r="G107" s="110" t="str">
        <f t="shared" si="112"/>
        <v/>
      </c>
      <c r="H107" s="110" t="str">
        <f t="shared" si="113"/>
        <v/>
      </c>
      <c r="I107" s="110" t="str">
        <f t="shared" si="114"/>
        <v/>
      </c>
      <c r="J107" s="110" t="str">
        <f t="shared" si="115"/>
        <v/>
      </c>
      <c r="K107" s="110" t="str">
        <f t="shared" si="116"/>
        <v/>
      </c>
      <c r="L107" s="110" t="str">
        <f t="shared" si="117"/>
        <v/>
      </c>
      <c r="M107" s="110" t="str">
        <f t="shared" si="118"/>
        <v/>
      </c>
      <c r="N107" s="110" t="str">
        <f t="shared" si="119"/>
        <v/>
      </c>
      <c r="O107" s="110" t="str">
        <f t="shared" si="120"/>
        <v/>
      </c>
      <c r="P107" s="209"/>
      <c r="Q107" s="210"/>
      <c r="R107" s="111" t="s">
        <v>225</v>
      </c>
      <c r="S107" s="120" t="s">
        <v>912</v>
      </c>
      <c r="T107" s="136" t="s">
        <v>1540</v>
      </c>
      <c r="U107" s="148" t="s">
        <v>1239</v>
      </c>
      <c r="V107" s="113" t="s">
        <v>1239</v>
      </c>
      <c r="W107" s="113" t="s">
        <v>1239</v>
      </c>
      <c r="X107" s="113" t="s">
        <v>1239</v>
      </c>
      <c r="Y107" s="120" t="str">
        <f t="shared" si="108"/>
        <v>x</v>
      </c>
      <c r="Z107" s="118" t="s">
        <v>1182</v>
      </c>
      <c r="AA107" s="114"/>
      <c r="AB107" s="114"/>
      <c r="AC107" s="154"/>
      <c r="AD107" s="148" t="str">
        <f t="shared" si="121"/>
        <v/>
      </c>
      <c r="AE107" s="113" t="str">
        <f t="shared" si="122"/>
        <v>x</v>
      </c>
      <c r="AF107" s="120" t="str">
        <f t="shared" si="123"/>
        <v/>
      </c>
      <c r="AG107" s="148" t="str">
        <f t="shared" si="124"/>
        <v/>
      </c>
      <c r="AH107" s="113" t="str">
        <f t="shared" si="125"/>
        <v>x</v>
      </c>
      <c r="AI107" s="113" t="str">
        <f t="shared" si="126"/>
        <v/>
      </c>
      <c r="AJ107" s="113" t="str">
        <f t="shared" si="127"/>
        <v/>
      </c>
      <c r="AK107" s="174" t="str">
        <f t="shared" si="128"/>
        <v/>
      </c>
      <c r="AL107" s="120" t="str">
        <f t="shared" si="129"/>
        <v/>
      </c>
      <c r="AM107" s="145" t="str">
        <f t="shared" si="130"/>
        <v>x</v>
      </c>
      <c r="AN107" s="148" t="str">
        <f t="shared" ref="AN107:AN138" si="141">IF(AND(ISNUMBER(SEARCH("Stütze",T107)),(ISNUMBER(SEARCH("tabelle 8.1",T107))),(AG107="x")),"x","")</f>
        <v/>
      </c>
      <c r="AO107" s="110" t="str">
        <f t="shared" si="131"/>
        <v>x</v>
      </c>
      <c r="AP107" s="110" t="str">
        <f t="shared" si="132"/>
        <v/>
      </c>
      <c r="AQ107" s="149" t="str">
        <f t="shared" si="133"/>
        <v/>
      </c>
      <c r="AR107" s="118" t="str">
        <f t="shared" si="134"/>
        <v/>
      </c>
      <c r="AS107" s="154"/>
      <c r="AT107" s="118" t="str">
        <f t="shared" si="135"/>
        <v/>
      </c>
      <c r="AU107" s="154"/>
      <c r="AV107" s="118" t="str">
        <f t="shared" si="136"/>
        <v>x</v>
      </c>
      <c r="AW107" s="154" t="s">
        <v>1232</v>
      </c>
      <c r="AX107" s="118" t="str">
        <f t="shared" si="137"/>
        <v/>
      </c>
      <c r="AY107" s="154"/>
      <c r="AZ107" s="202" t="str">
        <f t="shared" si="138"/>
        <v/>
      </c>
      <c r="BA107" s="200" t="str">
        <f t="shared" si="109"/>
        <v/>
      </c>
      <c r="BB107" s="108" t="str">
        <f t="shared" si="111"/>
        <v/>
      </c>
      <c r="BC107" s="108" t="str">
        <f t="shared" si="110"/>
        <v/>
      </c>
      <c r="BD107" s="108" t="str">
        <f t="shared" si="139"/>
        <v/>
      </c>
      <c r="BE107" s="154" t="str">
        <f t="shared" si="140"/>
        <v/>
      </c>
      <c r="BF107" s="3"/>
      <c r="BG107" s="3"/>
      <c r="BH107" s="3"/>
      <c r="BI107" s="3"/>
      <c r="BJ107" s="3"/>
      <c r="BK107" s="3"/>
      <c r="BL107" s="3"/>
    </row>
    <row r="108" spans="1:64" ht="131.5" customHeight="1" x14ac:dyDescent="0.3">
      <c r="A108" s="118">
        <v>103</v>
      </c>
      <c r="B108" s="109" t="s">
        <v>961</v>
      </c>
      <c r="C108" s="110" t="str">
        <f t="shared" si="107"/>
        <v>x</v>
      </c>
      <c r="D108" s="110" t="str">
        <f t="shared" si="80"/>
        <v>x</v>
      </c>
      <c r="E108" s="110" t="str">
        <f t="shared" si="81"/>
        <v>x</v>
      </c>
      <c r="F108" s="110" t="str">
        <f t="shared" si="82"/>
        <v>x</v>
      </c>
      <c r="G108" s="110" t="str">
        <f t="shared" si="112"/>
        <v/>
      </c>
      <c r="H108" s="110" t="str">
        <f t="shared" si="113"/>
        <v/>
      </c>
      <c r="I108" s="110" t="str">
        <f t="shared" si="114"/>
        <v/>
      </c>
      <c r="J108" s="110" t="str">
        <f t="shared" si="115"/>
        <v/>
      </c>
      <c r="K108" s="110" t="str">
        <f t="shared" si="116"/>
        <v/>
      </c>
      <c r="L108" s="110" t="str">
        <f t="shared" si="117"/>
        <v/>
      </c>
      <c r="M108" s="110" t="str">
        <f t="shared" si="118"/>
        <v/>
      </c>
      <c r="N108" s="110" t="str">
        <f t="shared" si="119"/>
        <v/>
      </c>
      <c r="O108" s="110" t="str">
        <f t="shared" si="120"/>
        <v/>
      </c>
      <c r="P108" s="209"/>
      <c r="Q108" s="210"/>
      <c r="R108" s="111" t="s">
        <v>239</v>
      </c>
      <c r="S108" s="120" t="s">
        <v>912</v>
      </c>
      <c r="T108" s="136" t="s">
        <v>1541</v>
      </c>
      <c r="U108" s="148" t="s">
        <v>1239</v>
      </c>
      <c r="V108" s="113" t="s">
        <v>1239</v>
      </c>
      <c r="W108" s="113" t="s">
        <v>1239</v>
      </c>
      <c r="X108" s="113" t="s">
        <v>1239</v>
      </c>
      <c r="Y108" s="120" t="str">
        <f t="shared" si="108"/>
        <v>x</v>
      </c>
      <c r="Z108" s="118" t="s">
        <v>1182</v>
      </c>
      <c r="AA108" s="114"/>
      <c r="AB108" s="114"/>
      <c r="AC108" s="154"/>
      <c r="AD108" s="148" t="str">
        <f t="shared" si="121"/>
        <v/>
      </c>
      <c r="AE108" s="113" t="str">
        <f t="shared" si="122"/>
        <v>x</v>
      </c>
      <c r="AF108" s="120" t="str">
        <f t="shared" si="123"/>
        <v/>
      </c>
      <c r="AG108" s="148" t="str">
        <f t="shared" si="124"/>
        <v/>
      </c>
      <c r="AH108" s="113" t="str">
        <f t="shared" si="125"/>
        <v>x</v>
      </c>
      <c r="AI108" s="113" t="str">
        <f t="shared" si="126"/>
        <v/>
      </c>
      <c r="AJ108" s="113" t="str">
        <f t="shared" si="127"/>
        <v/>
      </c>
      <c r="AK108" s="174" t="str">
        <f t="shared" si="128"/>
        <v/>
      </c>
      <c r="AL108" s="120" t="str">
        <f t="shared" si="129"/>
        <v/>
      </c>
      <c r="AM108" s="145" t="str">
        <f t="shared" si="130"/>
        <v>x</v>
      </c>
      <c r="AN108" s="148" t="str">
        <f t="shared" si="141"/>
        <v/>
      </c>
      <c r="AO108" s="110" t="str">
        <f t="shared" si="131"/>
        <v>x</v>
      </c>
      <c r="AP108" s="110" t="str">
        <f t="shared" si="132"/>
        <v/>
      </c>
      <c r="AQ108" s="149" t="str">
        <f t="shared" si="133"/>
        <v/>
      </c>
      <c r="AR108" s="118" t="str">
        <f t="shared" si="134"/>
        <v/>
      </c>
      <c r="AS108" s="154"/>
      <c r="AT108" s="118" t="str">
        <f t="shared" si="135"/>
        <v/>
      </c>
      <c r="AU108" s="154"/>
      <c r="AV108" s="118" t="str">
        <f t="shared" si="136"/>
        <v>x</v>
      </c>
      <c r="AW108" s="154" t="s">
        <v>1232</v>
      </c>
      <c r="AX108" s="118" t="str">
        <f t="shared" si="137"/>
        <v/>
      </c>
      <c r="AY108" s="154"/>
      <c r="AZ108" s="202" t="str">
        <f t="shared" si="138"/>
        <v/>
      </c>
      <c r="BA108" s="200" t="str">
        <f t="shared" si="109"/>
        <v/>
      </c>
      <c r="BB108" s="108" t="str">
        <f t="shared" si="111"/>
        <v/>
      </c>
      <c r="BC108" s="108" t="str">
        <f t="shared" si="110"/>
        <v/>
      </c>
      <c r="BD108" s="108" t="str">
        <f t="shared" si="139"/>
        <v/>
      </c>
      <c r="BE108" s="154" t="str">
        <f t="shared" si="140"/>
        <v/>
      </c>
      <c r="BF108" s="3"/>
      <c r="BG108" s="3"/>
      <c r="BH108" s="3"/>
      <c r="BI108" s="3"/>
      <c r="BJ108" s="3"/>
      <c r="BK108" s="3"/>
      <c r="BL108" s="3"/>
    </row>
    <row r="109" spans="1:64" ht="63.5" customHeight="1" x14ac:dyDescent="0.3">
      <c r="A109" s="118">
        <v>104</v>
      </c>
      <c r="B109" s="112" t="s">
        <v>993</v>
      </c>
      <c r="C109" s="110" t="str">
        <f t="shared" si="107"/>
        <v/>
      </c>
      <c r="D109" s="110" t="str">
        <f t="shared" si="80"/>
        <v/>
      </c>
      <c r="E109" s="110" t="str">
        <f t="shared" si="81"/>
        <v/>
      </c>
      <c r="F109" s="110" t="str">
        <f t="shared" si="82"/>
        <v/>
      </c>
      <c r="G109" s="110" t="str">
        <f t="shared" si="112"/>
        <v/>
      </c>
      <c r="H109" s="110" t="str">
        <f t="shared" si="113"/>
        <v/>
      </c>
      <c r="I109" s="110" t="str">
        <f t="shared" si="114"/>
        <v/>
      </c>
      <c r="J109" s="110" t="str">
        <f t="shared" si="115"/>
        <v/>
      </c>
      <c r="K109" s="110" t="str">
        <f t="shared" si="116"/>
        <v>x</v>
      </c>
      <c r="L109" s="110" t="str">
        <f t="shared" si="117"/>
        <v>x</v>
      </c>
      <c r="M109" s="110" t="str">
        <f t="shared" si="118"/>
        <v>x</v>
      </c>
      <c r="N109" s="110" t="str">
        <f t="shared" si="119"/>
        <v>x</v>
      </c>
      <c r="O109" s="110" t="str">
        <f t="shared" si="120"/>
        <v/>
      </c>
      <c r="P109" s="209"/>
      <c r="Q109" s="210"/>
      <c r="R109" s="111" t="s">
        <v>356</v>
      </c>
      <c r="S109" s="120" t="s">
        <v>912</v>
      </c>
      <c r="T109" s="136" t="s">
        <v>1504</v>
      </c>
      <c r="U109" s="148" t="s">
        <v>1239</v>
      </c>
      <c r="V109" s="113" t="s">
        <v>1239</v>
      </c>
      <c r="W109" s="113" t="s">
        <v>1239</v>
      </c>
      <c r="X109" s="113" t="s">
        <v>1239</v>
      </c>
      <c r="Y109" s="120" t="str">
        <f t="shared" si="108"/>
        <v>x</v>
      </c>
      <c r="Z109" s="118"/>
      <c r="AA109" s="114"/>
      <c r="AB109" s="169" t="s">
        <v>1218</v>
      </c>
      <c r="AC109" s="154"/>
      <c r="AD109" s="148" t="str">
        <f t="shared" si="121"/>
        <v/>
      </c>
      <c r="AE109" s="113" t="str">
        <f t="shared" si="122"/>
        <v/>
      </c>
      <c r="AF109" s="120" t="str">
        <f t="shared" si="123"/>
        <v>x</v>
      </c>
      <c r="AG109" s="148" t="str">
        <f t="shared" si="124"/>
        <v/>
      </c>
      <c r="AH109" s="113" t="str">
        <f t="shared" si="125"/>
        <v/>
      </c>
      <c r="AI109" s="113" t="str">
        <f t="shared" si="126"/>
        <v/>
      </c>
      <c r="AJ109" s="113" t="str">
        <f t="shared" si="127"/>
        <v/>
      </c>
      <c r="AK109" s="174" t="str">
        <f t="shared" si="128"/>
        <v/>
      </c>
      <c r="AL109" s="120" t="str">
        <f t="shared" si="129"/>
        <v>x</v>
      </c>
      <c r="AM109" s="145" t="str">
        <f t="shared" si="130"/>
        <v/>
      </c>
      <c r="AN109" s="148" t="str">
        <f t="shared" si="141"/>
        <v/>
      </c>
      <c r="AO109" s="110" t="str">
        <f t="shared" si="131"/>
        <v/>
      </c>
      <c r="AP109" s="110" t="str">
        <f t="shared" si="132"/>
        <v/>
      </c>
      <c r="AQ109" s="149" t="str">
        <f t="shared" si="133"/>
        <v/>
      </c>
      <c r="AR109" s="118" t="str">
        <f t="shared" si="134"/>
        <v/>
      </c>
      <c r="AS109" s="154"/>
      <c r="AT109" s="118" t="str">
        <f t="shared" si="135"/>
        <v/>
      </c>
      <c r="AU109" s="154"/>
      <c r="AV109" s="118" t="str">
        <f t="shared" si="136"/>
        <v>x</v>
      </c>
      <c r="AW109" s="154" t="s">
        <v>1236</v>
      </c>
      <c r="AX109" s="118" t="str">
        <f t="shared" si="137"/>
        <v/>
      </c>
      <c r="AY109" s="154"/>
      <c r="AZ109" s="202" t="str">
        <f t="shared" si="138"/>
        <v/>
      </c>
      <c r="BA109" s="200" t="str">
        <f t="shared" si="109"/>
        <v/>
      </c>
      <c r="BB109" s="108" t="str">
        <f t="shared" si="111"/>
        <v/>
      </c>
      <c r="BC109" s="108" t="str">
        <f t="shared" si="110"/>
        <v/>
      </c>
      <c r="BD109" s="108" t="str">
        <f t="shared" si="139"/>
        <v/>
      </c>
      <c r="BE109" s="154" t="str">
        <f t="shared" si="140"/>
        <v/>
      </c>
      <c r="BF109" s="3"/>
      <c r="BG109" s="3"/>
      <c r="BH109" s="3"/>
      <c r="BI109" s="3"/>
      <c r="BJ109" s="3"/>
      <c r="BK109" s="3"/>
      <c r="BL109" s="3"/>
    </row>
    <row r="110" spans="1:64" ht="75" x14ac:dyDescent="0.3">
      <c r="A110" s="118">
        <v>105</v>
      </c>
      <c r="B110" s="109" t="s">
        <v>1063</v>
      </c>
      <c r="C110" s="110" t="str">
        <f t="shared" si="107"/>
        <v>x</v>
      </c>
      <c r="D110" s="110" t="str">
        <f t="shared" si="80"/>
        <v>x</v>
      </c>
      <c r="E110" s="110" t="str">
        <f t="shared" si="81"/>
        <v>x</v>
      </c>
      <c r="F110" s="110" t="str">
        <f t="shared" si="82"/>
        <v>x</v>
      </c>
      <c r="G110" s="110" t="str">
        <f t="shared" si="112"/>
        <v/>
      </c>
      <c r="H110" s="110" t="str">
        <f t="shared" si="113"/>
        <v/>
      </c>
      <c r="I110" s="110" t="str">
        <f t="shared" si="114"/>
        <v/>
      </c>
      <c r="J110" s="110" t="str">
        <f t="shared" si="115"/>
        <v/>
      </c>
      <c r="K110" s="110" t="str">
        <f t="shared" si="116"/>
        <v/>
      </c>
      <c r="L110" s="110" t="str">
        <f t="shared" si="117"/>
        <v/>
      </c>
      <c r="M110" s="110" t="str">
        <f t="shared" si="118"/>
        <v/>
      </c>
      <c r="N110" s="110" t="str">
        <f t="shared" si="119"/>
        <v/>
      </c>
      <c r="O110" s="110" t="str">
        <f t="shared" si="120"/>
        <v/>
      </c>
      <c r="P110" s="209"/>
      <c r="Q110" s="210"/>
      <c r="R110" s="111" t="s">
        <v>447</v>
      </c>
      <c r="S110" s="120" t="s">
        <v>1026</v>
      </c>
      <c r="T110" s="136" t="s">
        <v>1542</v>
      </c>
      <c r="U110" s="148" t="s">
        <v>1239</v>
      </c>
      <c r="V110" s="113" t="s">
        <v>1239</v>
      </c>
      <c r="W110" s="113" t="s">
        <v>1239</v>
      </c>
      <c r="X110" s="113" t="s">
        <v>1239</v>
      </c>
      <c r="Y110" s="120" t="str">
        <f t="shared" si="108"/>
        <v>x</v>
      </c>
      <c r="Z110" s="118" t="s">
        <v>1182</v>
      </c>
      <c r="AA110" s="114"/>
      <c r="AB110" s="114"/>
      <c r="AC110" s="154"/>
      <c r="AD110" s="148" t="str">
        <f t="shared" si="121"/>
        <v/>
      </c>
      <c r="AE110" s="113" t="str">
        <f t="shared" si="122"/>
        <v>x</v>
      </c>
      <c r="AF110" s="120" t="str">
        <f t="shared" si="123"/>
        <v/>
      </c>
      <c r="AG110" s="148" t="str">
        <f t="shared" si="124"/>
        <v/>
      </c>
      <c r="AH110" s="113" t="str">
        <f t="shared" si="125"/>
        <v>x</v>
      </c>
      <c r="AI110" s="113" t="str">
        <f t="shared" si="126"/>
        <v/>
      </c>
      <c r="AJ110" s="113" t="str">
        <f t="shared" si="127"/>
        <v/>
      </c>
      <c r="AK110" s="174" t="str">
        <f t="shared" si="128"/>
        <v/>
      </c>
      <c r="AL110" s="120" t="str">
        <f t="shared" si="129"/>
        <v/>
      </c>
      <c r="AM110" s="145" t="str">
        <f t="shared" si="130"/>
        <v>x</v>
      </c>
      <c r="AN110" s="148" t="str">
        <f t="shared" si="141"/>
        <v/>
      </c>
      <c r="AO110" s="110" t="str">
        <f t="shared" si="131"/>
        <v>x</v>
      </c>
      <c r="AP110" s="110" t="str">
        <f t="shared" si="132"/>
        <v/>
      </c>
      <c r="AQ110" s="149" t="str">
        <f t="shared" si="133"/>
        <v/>
      </c>
      <c r="AR110" s="118" t="str">
        <f t="shared" si="134"/>
        <v/>
      </c>
      <c r="AS110" s="154"/>
      <c r="AT110" s="118" t="str">
        <f t="shared" si="135"/>
        <v/>
      </c>
      <c r="AU110" s="154"/>
      <c r="AV110" s="118" t="str">
        <f t="shared" si="136"/>
        <v/>
      </c>
      <c r="AW110" s="154"/>
      <c r="AX110" s="118" t="str">
        <f t="shared" si="137"/>
        <v/>
      </c>
      <c r="AY110" s="154"/>
      <c r="AZ110" s="202" t="str">
        <f t="shared" si="138"/>
        <v/>
      </c>
      <c r="BA110" s="200" t="str">
        <f t="shared" si="109"/>
        <v/>
      </c>
      <c r="BB110" s="108" t="str">
        <f t="shared" si="111"/>
        <v/>
      </c>
      <c r="BC110" s="108" t="str">
        <f t="shared" si="110"/>
        <v/>
      </c>
      <c r="BD110" s="108" t="str">
        <f t="shared" si="139"/>
        <v/>
      </c>
      <c r="BE110" s="154" t="str">
        <f t="shared" si="140"/>
        <v/>
      </c>
      <c r="BF110" s="3"/>
      <c r="BG110" s="3"/>
      <c r="BH110" s="3"/>
      <c r="BI110" s="3"/>
      <c r="BJ110" s="3"/>
      <c r="BK110" s="3"/>
      <c r="BL110" s="3"/>
    </row>
    <row r="111" spans="1:64" ht="303.5" customHeight="1" x14ac:dyDescent="0.3">
      <c r="A111" s="118">
        <v>106</v>
      </c>
      <c r="B111" s="109" t="s">
        <v>913</v>
      </c>
      <c r="C111" s="110" t="str">
        <f t="shared" si="107"/>
        <v>x</v>
      </c>
      <c r="D111" s="110" t="str">
        <f t="shared" si="80"/>
        <v>x</v>
      </c>
      <c r="E111" s="110" t="str">
        <f t="shared" si="81"/>
        <v>x</v>
      </c>
      <c r="F111" s="110" t="str">
        <f t="shared" si="82"/>
        <v>x</v>
      </c>
      <c r="G111" s="110" t="str">
        <f t="shared" si="112"/>
        <v/>
      </c>
      <c r="H111" s="110" t="str">
        <f t="shared" si="113"/>
        <v/>
      </c>
      <c r="I111" s="110" t="str">
        <f t="shared" si="114"/>
        <v/>
      </c>
      <c r="J111" s="110" t="str">
        <f t="shared" si="115"/>
        <v/>
      </c>
      <c r="K111" s="110" t="str">
        <f t="shared" si="116"/>
        <v/>
      </c>
      <c r="L111" s="110" t="str">
        <f t="shared" si="117"/>
        <v/>
      </c>
      <c r="M111" s="110" t="str">
        <f t="shared" si="118"/>
        <v/>
      </c>
      <c r="N111" s="110" t="str">
        <f t="shared" si="119"/>
        <v/>
      </c>
      <c r="O111" s="110" t="str">
        <f t="shared" si="120"/>
        <v/>
      </c>
      <c r="P111" s="209" t="s">
        <v>1602</v>
      </c>
      <c r="Q111" s="210">
        <v>3</v>
      </c>
      <c r="R111" s="111" t="s">
        <v>30</v>
      </c>
      <c r="S111" s="120" t="s">
        <v>1192</v>
      </c>
      <c r="T111" s="136" t="s">
        <v>1505</v>
      </c>
      <c r="U111" s="148" t="s">
        <v>1239</v>
      </c>
      <c r="V111" s="113" t="s">
        <v>1239</v>
      </c>
      <c r="W111" s="113" t="s">
        <v>1239</v>
      </c>
      <c r="X111" s="113" t="s">
        <v>1239</v>
      </c>
      <c r="Y111" s="120" t="str">
        <f t="shared" si="108"/>
        <v>x</v>
      </c>
      <c r="Z111" s="118" t="s">
        <v>1182</v>
      </c>
      <c r="AA111" s="114"/>
      <c r="AB111" s="114"/>
      <c r="AC111" s="154"/>
      <c r="AD111" s="148" t="str">
        <f t="shared" si="121"/>
        <v/>
      </c>
      <c r="AE111" s="113" t="str">
        <f t="shared" si="122"/>
        <v>x</v>
      </c>
      <c r="AF111" s="120" t="str">
        <f t="shared" si="123"/>
        <v/>
      </c>
      <c r="AG111" s="148" t="str">
        <f t="shared" si="124"/>
        <v/>
      </c>
      <c r="AH111" s="113" t="str">
        <f t="shared" si="125"/>
        <v>x</v>
      </c>
      <c r="AI111" s="113" t="str">
        <f t="shared" si="126"/>
        <v/>
      </c>
      <c r="AJ111" s="113" t="str">
        <f t="shared" si="127"/>
        <v/>
      </c>
      <c r="AK111" s="174" t="str">
        <f t="shared" si="128"/>
        <v/>
      </c>
      <c r="AL111" s="120" t="str">
        <f t="shared" si="129"/>
        <v/>
      </c>
      <c r="AM111" s="145" t="str">
        <f t="shared" si="130"/>
        <v>x</v>
      </c>
      <c r="AN111" s="148" t="str">
        <f t="shared" si="141"/>
        <v/>
      </c>
      <c r="AO111" s="110" t="str">
        <f t="shared" si="131"/>
        <v>x</v>
      </c>
      <c r="AP111" s="110" t="str">
        <f t="shared" si="132"/>
        <v/>
      </c>
      <c r="AQ111" s="149" t="str">
        <f t="shared" si="133"/>
        <v/>
      </c>
      <c r="AR111" s="118" t="str">
        <f t="shared" si="134"/>
        <v/>
      </c>
      <c r="AS111" s="154"/>
      <c r="AT111" s="118" t="str">
        <f t="shared" si="135"/>
        <v/>
      </c>
      <c r="AU111" s="154"/>
      <c r="AV111" s="118" t="str">
        <f t="shared" si="136"/>
        <v/>
      </c>
      <c r="AW111" s="154"/>
      <c r="AX111" s="118" t="str">
        <f t="shared" si="137"/>
        <v>x</v>
      </c>
      <c r="AY111" s="154" t="s">
        <v>1232</v>
      </c>
      <c r="AZ111" s="202" t="str">
        <f t="shared" si="138"/>
        <v>x</v>
      </c>
      <c r="BA111" s="200" t="str">
        <f t="shared" si="109"/>
        <v/>
      </c>
      <c r="BB111" s="108" t="str">
        <f t="shared" si="111"/>
        <v>x</v>
      </c>
      <c r="BC111" s="108" t="str">
        <f t="shared" si="110"/>
        <v/>
      </c>
      <c r="BD111" s="108" t="str">
        <f t="shared" si="139"/>
        <v/>
      </c>
      <c r="BE111" s="154" t="str">
        <f t="shared" si="140"/>
        <v/>
      </c>
      <c r="BF111" s="3"/>
      <c r="BG111" s="3"/>
      <c r="BH111" s="3"/>
      <c r="BI111" s="3"/>
      <c r="BJ111" s="3"/>
      <c r="BK111" s="3"/>
      <c r="BL111" s="3"/>
    </row>
    <row r="112" spans="1:64" ht="28" x14ac:dyDescent="0.3">
      <c r="A112" s="118">
        <v>107</v>
      </c>
      <c r="B112" s="112" t="s">
        <v>905</v>
      </c>
      <c r="C112" s="110" t="str">
        <f t="shared" si="107"/>
        <v/>
      </c>
      <c r="D112" s="110" t="str">
        <f t="shared" si="80"/>
        <v/>
      </c>
      <c r="E112" s="110" t="str">
        <f t="shared" si="81"/>
        <v/>
      </c>
      <c r="F112" s="110" t="str">
        <f t="shared" si="82"/>
        <v/>
      </c>
      <c r="G112" s="110" t="str">
        <f t="shared" si="112"/>
        <v/>
      </c>
      <c r="H112" s="110" t="str">
        <f t="shared" si="113"/>
        <v/>
      </c>
      <c r="I112" s="110" t="str">
        <f t="shared" si="114"/>
        <v/>
      </c>
      <c r="J112" s="110" t="str">
        <f t="shared" si="115"/>
        <v/>
      </c>
      <c r="K112" s="110" t="str">
        <f t="shared" si="116"/>
        <v>x</v>
      </c>
      <c r="L112" s="110" t="str">
        <f t="shared" si="117"/>
        <v>x</v>
      </c>
      <c r="M112" s="110" t="str">
        <f t="shared" si="118"/>
        <v>x</v>
      </c>
      <c r="N112" s="110" t="str">
        <f t="shared" si="119"/>
        <v>x</v>
      </c>
      <c r="O112" s="110" t="str">
        <f t="shared" si="120"/>
        <v/>
      </c>
      <c r="P112" s="209"/>
      <c r="Q112" s="210"/>
      <c r="R112" s="111" t="s">
        <v>4</v>
      </c>
      <c r="S112" s="120" t="s">
        <v>906</v>
      </c>
      <c r="T112" s="137"/>
      <c r="U112" s="148" t="s">
        <v>1239</v>
      </c>
      <c r="V112" s="113" t="s">
        <v>1239</v>
      </c>
      <c r="W112" s="113" t="s">
        <v>1239</v>
      </c>
      <c r="X112" s="113" t="s">
        <v>1239</v>
      </c>
      <c r="Y112" s="120" t="str">
        <f t="shared" si="108"/>
        <v/>
      </c>
      <c r="Z112" s="118"/>
      <c r="AA112" s="114"/>
      <c r="AB112" s="169" t="s">
        <v>1179</v>
      </c>
      <c r="AC112" s="154"/>
      <c r="AD112" s="148" t="str">
        <f t="shared" si="121"/>
        <v/>
      </c>
      <c r="AE112" s="113" t="str">
        <f t="shared" si="122"/>
        <v/>
      </c>
      <c r="AF112" s="120" t="str">
        <f t="shared" si="123"/>
        <v/>
      </c>
      <c r="AG112" s="148" t="str">
        <f t="shared" si="124"/>
        <v/>
      </c>
      <c r="AH112" s="113" t="str">
        <f t="shared" si="125"/>
        <v/>
      </c>
      <c r="AI112" s="113" t="str">
        <f t="shared" si="126"/>
        <v/>
      </c>
      <c r="AJ112" s="113" t="str">
        <f t="shared" si="127"/>
        <v/>
      </c>
      <c r="AK112" s="174" t="str">
        <f t="shared" si="128"/>
        <v/>
      </c>
      <c r="AL112" s="120" t="str">
        <f t="shared" si="129"/>
        <v/>
      </c>
      <c r="AM112" s="145" t="str">
        <f t="shared" si="130"/>
        <v/>
      </c>
      <c r="AN112" s="148" t="str">
        <f t="shared" si="141"/>
        <v/>
      </c>
      <c r="AO112" s="110" t="str">
        <f t="shared" si="131"/>
        <v/>
      </c>
      <c r="AP112" s="110" t="str">
        <f t="shared" si="132"/>
        <v/>
      </c>
      <c r="AQ112" s="149" t="str">
        <f t="shared" si="133"/>
        <v/>
      </c>
      <c r="AR112" s="118" t="str">
        <f t="shared" si="134"/>
        <v/>
      </c>
      <c r="AS112" s="154"/>
      <c r="AT112" s="118" t="str">
        <f t="shared" si="135"/>
        <v/>
      </c>
      <c r="AU112" s="154"/>
      <c r="AV112" s="118" t="str">
        <f t="shared" si="136"/>
        <v/>
      </c>
      <c r="AW112" s="154"/>
      <c r="AX112" s="118" t="str">
        <f t="shared" si="137"/>
        <v/>
      </c>
      <c r="AY112" s="154"/>
      <c r="AZ112" s="202" t="str">
        <f t="shared" si="138"/>
        <v/>
      </c>
      <c r="BA112" s="200" t="str">
        <f t="shared" si="109"/>
        <v/>
      </c>
      <c r="BB112" s="108" t="str">
        <f t="shared" si="111"/>
        <v/>
      </c>
      <c r="BC112" s="108" t="str">
        <f t="shared" si="110"/>
        <v/>
      </c>
      <c r="BD112" s="108" t="str">
        <f t="shared" si="139"/>
        <v/>
      </c>
      <c r="BE112" s="154" t="str">
        <f t="shared" si="140"/>
        <v/>
      </c>
      <c r="BF112" s="3"/>
      <c r="BG112" s="3"/>
      <c r="BH112" s="3"/>
      <c r="BI112" s="3"/>
      <c r="BJ112" s="3"/>
      <c r="BK112" s="3"/>
      <c r="BL112" s="3"/>
    </row>
    <row r="113" spans="1:64" ht="42" x14ac:dyDescent="0.3">
      <c r="A113" s="118">
        <v>108</v>
      </c>
      <c r="B113" s="109" t="s">
        <v>1117</v>
      </c>
      <c r="C113" s="110" t="str">
        <f t="shared" si="107"/>
        <v>x</v>
      </c>
      <c r="D113" s="110"/>
      <c r="E113" s="110"/>
      <c r="F113" s="110"/>
      <c r="G113" s="110"/>
      <c r="H113" s="110"/>
      <c r="I113" s="110"/>
      <c r="J113" s="110"/>
      <c r="K113" s="110"/>
      <c r="L113" s="110"/>
      <c r="M113" s="110"/>
      <c r="N113" s="110"/>
      <c r="O113" s="110"/>
      <c r="P113" s="209"/>
      <c r="Q113" s="210"/>
      <c r="R113" s="111" t="s">
        <v>732</v>
      </c>
      <c r="S113" s="120" t="s">
        <v>1060</v>
      </c>
      <c r="T113" s="137"/>
      <c r="U113" s="118" t="s">
        <v>1239</v>
      </c>
      <c r="V113" s="114" t="s">
        <v>1239</v>
      </c>
      <c r="W113" s="114"/>
      <c r="X113" s="114"/>
      <c r="Y113" s="120" t="str">
        <f t="shared" si="108"/>
        <v/>
      </c>
      <c r="Z113" s="118" t="s">
        <v>1179</v>
      </c>
      <c r="AA113" s="114"/>
      <c r="AB113" s="114"/>
      <c r="AC113" s="154"/>
      <c r="AD113" s="148" t="str">
        <f t="shared" si="121"/>
        <v/>
      </c>
      <c r="AE113" s="113" t="str">
        <f t="shared" si="122"/>
        <v/>
      </c>
      <c r="AF113" s="120" t="str">
        <f t="shared" si="123"/>
        <v/>
      </c>
      <c r="AG113" s="148" t="str">
        <f t="shared" si="124"/>
        <v/>
      </c>
      <c r="AH113" s="113" t="str">
        <f t="shared" si="125"/>
        <v/>
      </c>
      <c r="AI113" s="113" t="str">
        <f t="shared" si="126"/>
        <v/>
      </c>
      <c r="AJ113" s="113" t="str">
        <f t="shared" si="127"/>
        <v/>
      </c>
      <c r="AK113" s="174" t="str">
        <f t="shared" si="128"/>
        <v/>
      </c>
      <c r="AL113" s="120" t="str">
        <f t="shared" si="129"/>
        <v/>
      </c>
      <c r="AM113" s="145" t="str">
        <f t="shared" si="130"/>
        <v/>
      </c>
      <c r="AN113" s="148" t="str">
        <f t="shared" si="141"/>
        <v/>
      </c>
      <c r="AO113" s="110" t="str">
        <f t="shared" si="131"/>
        <v/>
      </c>
      <c r="AP113" s="110" t="str">
        <f t="shared" si="132"/>
        <v/>
      </c>
      <c r="AQ113" s="149" t="str">
        <f t="shared" si="133"/>
        <v/>
      </c>
      <c r="AR113" s="118" t="str">
        <f t="shared" si="134"/>
        <v/>
      </c>
      <c r="AS113" s="154"/>
      <c r="AT113" s="118" t="str">
        <f t="shared" si="135"/>
        <v/>
      </c>
      <c r="AU113" s="154"/>
      <c r="AV113" s="118" t="str">
        <f t="shared" si="136"/>
        <v/>
      </c>
      <c r="AW113" s="154"/>
      <c r="AX113" s="118" t="str">
        <f t="shared" si="137"/>
        <v/>
      </c>
      <c r="AY113" s="154"/>
      <c r="AZ113" s="202" t="str">
        <f t="shared" si="138"/>
        <v/>
      </c>
      <c r="BA113" s="200" t="str">
        <f t="shared" si="109"/>
        <v/>
      </c>
      <c r="BB113" s="108" t="str">
        <f t="shared" si="111"/>
        <v/>
      </c>
      <c r="BC113" s="108" t="str">
        <f t="shared" si="110"/>
        <v/>
      </c>
      <c r="BD113" s="108" t="str">
        <f t="shared" si="139"/>
        <v/>
      </c>
      <c r="BE113" s="154" t="str">
        <f t="shared" si="140"/>
        <v/>
      </c>
      <c r="BF113" s="3"/>
      <c r="BG113" s="3"/>
      <c r="BH113" s="3"/>
      <c r="BI113" s="3"/>
      <c r="BJ113" s="3"/>
      <c r="BK113" s="3"/>
      <c r="BL113" s="3"/>
    </row>
    <row r="114" spans="1:64" ht="28" x14ac:dyDescent="0.3">
      <c r="A114" s="118">
        <v>109</v>
      </c>
      <c r="B114" s="109" t="s">
        <v>1005</v>
      </c>
      <c r="C114" s="110" t="str">
        <f t="shared" si="107"/>
        <v/>
      </c>
      <c r="D114" s="110" t="str">
        <f t="shared" si="80"/>
        <v/>
      </c>
      <c r="E114" s="110" t="str">
        <f t="shared" si="81"/>
        <v>x</v>
      </c>
      <c r="F114" s="110" t="str">
        <f t="shared" si="82"/>
        <v>x</v>
      </c>
      <c r="G114" s="110" t="str">
        <f t="shared" si="112"/>
        <v/>
      </c>
      <c r="H114" s="110" t="str">
        <f t="shared" si="113"/>
        <v/>
      </c>
      <c r="I114" s="110" t="str">
        <f t="shared" si="114"/>
        <v/>
      </c>
      <c r="J114" s="110" t="str">
        <f t="shared" si="115"/>
        <v/>
      </c>
      <c r="K114" s="110" t="str">
        <f t="shared" si="116"/>
        <v/>
      </c>
      <c r="L114" s="110" t="str">
        <f t="shared" si="117"/>
        <v/>
      </c>
      <c r="M114" s="110" t="str">
        <f t="shared" si="118"/>
        <v/>
      </c>
      <c r="N114" s="110" t="str">
        <f t="shared" si="119"/>
        <v/>
      </c>
      <c r="O114" s="110" t="str">
        <f t="shared" si="120"/>
        <v/>
      </c>
      <c r="P114" s="209" t="s">
        <v>1603</v>
      </c>
      <c r="Q114" s="210">
        <v>9</v>
      </c>
      <c r="R114" s="111" t="s">
        <v>424</v>
      </c>
      <c r="S114" s="120" t="s">
        <v>1024</v>
      </c>
      <c r="T114" s="137"/>
      <c r="U114" s="118" t="s">
        <v>1239</v>
      </c>
      <c r="V114" s="114" t="s">
        <v>1239</v>
      </c>
      <c r="W114" s="114" t="s">
        <v>1239</v>
      </c>
      <c r="X114" s="114"/>
      <c r="Y114" s="120" t="str">
        <f t="shared" si="108"/>
        <v/>
      </c>
      <c r="Z114" s="118" t="s">
        <v>1179</v>
      </c>
      <c r="AA114" s="114"/>
      <c r="AB114" s="114"/>
      <c r="AC114" s="154"/>
      <c r="AD114" s="148" t="str">
        <f t="shared" si="121"/>
        <v/>
      </c>
      <c r="AE114" s="113" t="str">
        <f t="shared" si="122"/>
        <v/>
      </c>
      <c r="AF114" s="120" t="str">
        <f t="shared" si="123"/>
        <v/>
      </c>
      <c r="AG114" s="148" t="str">
        <f t="shared" si="124"/>
        <v/>
      </c>
      <c r="AH114" s="113" t="str">
        <f t="shared" si="125"/>
        <v/>
      </c>
      <c r="AI114" s="113" t="str">
        <f t="shared" si="126"/>
        <v/>
      </c>
      <c r="AJ114" s="113" t="str">
        <f t="shared" si="127"/>
        <v/>
      </c>
      <c r="AK114" s="174" t="str">
        <f t="shared" si="128"/>
        <v/>
      </c>
      <c r="AL114" s="120" t="str">
        <f t="shared" si="129"/>
        <v/>
      </c>
      <c r="AM114" s="145" t="str">
        <f t="shared" si="130"/>
        <v/>
      </c>
      <c r="AN114" s="148" t="str">
        <f t="shared" si="141"/>
        <v/>
      </c>
      <c r="AO114" s="110" t="str">
        <f t="shared" si="131"/>
        <v/>
      </c>
      <c r="AP114" s="110" t="str">
        <f t="shared" si="132"/>
        <v/>
      </c>
      <c r="AQ114" s="149" t="str">
        <f t="shared" si="133"/>
        <v/>
      </c>
      <c r="AR114" s="118" t="str">
        <f t="shared" si="134"/>
        <v/>
      </c>
      <c r="AS114" s="154"/>
      <c r="AT114" s="118" t="str">
        <f t="shared" si="135"/>
        <v/>
      </c>
      <c r="AU114" s="154"/>
      <c r="AV114" s="118" t="str">
        <f t="shared" si="136"/>
        <v/>
      </c>
      <c r="AW114" s="154"/>
      <c r="AX114" s="118" t="str">
        <f t="shared" si="137"/>
        <v/>
      </c>
      <c r="AY114" s="154"/>
      <c r="AZ114" s="202" t="str">
        <f t="shared" si="138"/>
        <v/>
      </c>
      <c r="BA114" s="200" t="str">
        <f t="shared" si="109"/>
        <v/>
      </c>
      <c r="BB114" s="108" t="str">
        <f t="shared" si="111"/>
        <v/>
      </c>
      <c r="BC114" s="108" t="str">
        <f t="shared" si="110"/>
        <v/>
      </c>
      <c r="BD114" s="108" t="str">
        <f t="shared" si="139"/>
        <v/>
      </c>
      <c r="BE114" s="154" t="str">
        <f t="shared" si="140"/>
        <v/>
      </c>
      <c r="BF114" s="3"/>
      <c r="BG114" s="3"/>
      <c r="BH114" s="3"/>
      <c r="BI114" s="3"/>
      <c r="BJ114" s="3"/>
      <c r="BK114" s="3"/>
      <c r="BL114" s="3"/>
    </row>
    <row r="115" spans="1:64" ht="234.5" x14ac:dyDescent="0.3">
      <c r="A115" s="118">
        <v>110</v>
      </c>
      <c r="B115" s="109" t="s">
        <v>1119</v>
      </c>
      <c r="C115" s="110" t="str">
        <f t="shared" si="107"/>
        <v>x</v>
      </c>
      <c r="D115" s="110" t="str">
        <f t="shared" ref="D115:D146" si="142">IF(ISNUMBER(SEARCH("T 30-1-RS",B115)),"x","")</f>
        <v>x</v>
      </c>
      <c r="E115" s="110" t="str">
        <f t="shared" ref="E115:E146" si="143">IF(ISNUMBER(SEARCH("T 30-2-FSA",B115)),"x","")</f>
        <v>x</v>
      </c>
      <c r="F115" s="110" t="str">
        <f t="shared" ref="F115:F146" si="144">IF(ISNUMBER(SEARCH("T 30-2-RS",B115)),"x","")</f>
        <v>x</v>
      </c>
      <c r="G115" s="110" t="str">
        <f t="shared" ref="G115:G146" si="145">IF(ISNUMBER(SEARCH("T 60-1-FSA",B115)),"x","")</f>
        <v/>
      </c>
      <c r="H115" s="110" t="str">
        <f t="shared" ref="H115:H146" si="146">IF(ISNUMBER(SEARCH("T 60-1-RS",B115)),"x","")</f>
        <v/>
      </c>
      <c r="I115" s="110" t="str">
        <f t="shared" ref="I115:I146" si="147">IF(ISNUMBER(SEARCH("T 60-2-FSA",B115)),"x","")</f>
        <v/>
      </c>
      <c r="J115" s="110" t="str">
        <f t="shared" ref="J115:J146" si="148">IF(ISNUMBER(SEARCH("T 60-2-RS",B115)),"x","")</f>
        <v/>
      </c>
      <c r="K115" s="110" t="str">
        <f t="shared" ref="K115:K146" si="149">IF(ISNUMBER(SEARCH("T 90-1-FSA",B115)),"x","")</f>
        <v/>
      </c>
      <c r="L115" s="110" t="str">
        <f t="shared" ref="L115:L146" si="150">IF(ISNUMBER(SEARCH("T 90-1-RS",B115)),"x","")</f>
        <v/>
      </c>
      <c r="M115" s="110" t="str">
        <f t="shared" ref="M115:M146" si="151">IF(ISNUMBER(SEARCH("T 90-2-FSA",B115)),"x","")</f>
        <v/>
      </c>
      <c r="N115" s="110" t="str">
        <f t="shared" ref="N115:N146" si="152">IF(ISNUMBER(SEARCH("T 90-2-RS",B115)),"x","")</f>
        <v/>
      </c>
      <c r="O115" s="110" t="str">
        <f t="shared" ref="O115:O146" si="153">IF(ISNUMBER(SEARCH("T 120-1-FSA",B115)),"x","")</f>
        <v/>
      </c>
      <c r="P115" s="209"/>
      <c r="Q115" s="210"/>
      <c r="R115" s="111" t="s">
        <v>740</v>
      </c>
      <c r="S115" s="120" t="s">
        <v>1150</v>
      </c>
      <c r="T115" s="136" t="s">
        <v>1506</v>
      </c>
      <c r="U115" s="148" t="s">
        <v>1239</v>
      </c>
      <c r="V115" s="113" t="s">
        <v>1239</v>
      </c>
      <c r="W115" s="113" t="s">
        <v>1239</v>
      </c>
      <c r="X115" s="113" t="s">
        <v>1239</v>
      </c>
      <c r="Y115" s="120" t="str">
        <f t="shared" si="108"/>
        <v>x</v>
      </c>
      <c r="Z115" s="118" t="s">
        <v>1182</v>
      </c>
      <c r="AA115" s="114"/>
      <c r="AB115" s="114"/>
      <c r="AC115" s="154"/>
      <c r="AD115" s="148" t="str">
        <f t="shared" si="121"/>
        <v/>
      </c>
      <c r="AE115" s="113" t="str">
        <f t="shared" si="122"/>
        <v>x</v>
      </c>
      <c r="AF115" s="120" t="str">
        <f t="shared" si="123"/>
        <v>x</v>
      </c>
      <c r="AG115" s="148" t="str">
        <f t="shared" si="124"/>
        <v/>
      </c>
      <c r="AH115" s="113" t="str">
        <f t="shared" si="125"/>
        <v>x</v>
      </c>
      <c r="AI115" s="113" t="str">
        <f t="shared" si="126"/>
        <v>x</v>
      </c>
      <c r="AJ115" s="113" t="str">
        <f t="shared" si="127"/>
        <v/>
      </c>
      <c r="AK115" s="174" t="str">
        <f t="shared" si="128"/>
        <v/>
      </c>
      <c r="AL115" s="120" t="str">
        <f t="shared" si="129"/>
        <v/>
      </c>
      <c r="AM115" s="145" t="str">
        <f t="shared" si="130"/>
        <v>x</v>
      </c>
      <c r="AN115" s="148" t="str">
        <f t="shared" si="141"/>
        <v/>
      </c>
      <c r="AO115" s="110" t="str">
        <f t="shared" ref="AO115:AO146" si="154">IF(AND(ISNUMBER(SEARCH("Stütze",$T115)),(ISNUMBER(SEARCH("tabelle 8.1",$T115))),(AH115="x")),"x","")</f>
        <v>x</v>
      </c>
      <c r="AP115" s="110" t="str">
        <f t="shared" si="132"/>
        <v/>
      </c>
      <c r="AQ115" s="149" t="str">
        <f t="shared" si="133"/>
        <v/>
      </c>
      <c r="AR115" s="118" t="str">
        <f t="shared" si="134"/>
        <v/>
      </c>
      <c r="AS115" s="154"/>
      <c r="AT115" s="118" t="str">
        <f t="shared" si="135"/>
        <v/>
      </c>
      <c r="AU115" s="154"/>
      <c r="AV115" s="118" t="str">
        <f t="shared" si="136"/>
        <v/>
      </c>
      <c r="AW115" s="154"/>
      <c r="AX115" s="118" t="str">
        <f t="shared" si="137"/>
        <v/>
      </c>
      <c r="AY115" s="154"/>
      <c r="AZ115" s="202" t="str">
        <f t="shared" si="138"/>
        <v>x</v>
      </c>
      <c r="BA115" s="200" t="str">
        <f t="shared" si="109"/>
        <v/>
      </c>
      <c r="BB115" s="108" t="str">
        <f t="shared" si="111"/>
        <v>x</v>
      </c>
      <c r="BC115" s="108" t="str">
        <f t="shared" si="110"/>
        <v>x</v>
      </c>
      <c r="BD115" s="108" t="str">
        <f t="shared" si="139"/>
        <v/>
      </c>
      <c r="BE115" s="154" t="str">
        <f t="shared" si="140"/>
        <v/>
      </c>
      <c r="BF115" s="3"/>
      <c r="BG115" s="3"/>
      <c r="BH115" s="3"/>
      <c r="BI115" s="3"/>
      <c r="BJ115" s="3"/>
      <c r="BK115" s="3"/>
      <c r="BL115" s="3"/>
    </row>
    <row r="116" spans="1:64" ht="56" x14ac:dyDescent="0.3">
      <c r="A116" s="118">
        <v>111</v>
      </c>
      <c r="B116" s="112" t="s">
        <v>1124</v>
      </c>
      <c r="C116" s="110" t="str">
        <f t="shared" si="107"/>
        <v/>
      </c>
      <c r="D116" s="110" t="str">
        <f t="shared" si="142"/>
        <v/>
      </c>
      <c r="E116" s="110" t="str">
        <f t="shared" si="143"/>
        <v/>
      </c>
      <c r="F116" s="110" t="str">
        <f t="shared" si="144"/>
        <v/>
      </c>
      <c r="G116" s="110" t="str">
        <f t="shared" si="145"/>
        <v/>
      </c>
      <c r="H116" s="110" t="str">
        <f t="shared" si="146"/>
        <v/>
      </c>
      <c r="I116" s="110" t="str">
        <f t="shared" si="147"/>
        <v/>
      </c>
      <c r="J116" s="110" t="str">
        <f t="shared" si="148"/>
        <v/>
      </c>
      <c r="K116" s="110" t="str">
        <f t="shared" si="149"/>
        <v>x</v>
      </c>
      <c r="L116" s="110" t="str">
        <f t="shared" si="150"/>
        <v>x</v>
      </c>
      <c r="M116" s="110" t="str">
        <f t="shared" si="151"/>
        <v>x</v>
      </c>
      <c r="N116" s="110" t="str">
        <f t="shared" si="152"/>
        <v>x</v>
      </c>
      <c r="O116" s="110" t="str">
        <f t="shared" si="153"/>
        <v/>
      </c>
      <c r="P116" s="209"/>
      <c r="Q116" s="210"/>
      <c r="R116" s="111" t="s">
        <v>761</v>
      </c>
      <c r="S116" s="120" t="s">
        <v>1198</v>
      </c>
      <c r="T116" s="137"/>
      <c r="U116" s="148" t="s">
        <v>1239</v>
      </c>
      <c r="V116" s="113" t="s">
        <v>1239</v>
      </c>
      <c r="W116" s="113" t="s">
        <v>1239</v>
      </c>
      <c r="X116" s="113" t="s">
        <v>1239</v>
      </c>
      <c r="Y116" s="120" t="str">
        <f t="shared" si="108"/>
        <v/>
      </c>
      <c r="Z116" s="118"/>
      <c r="AA116" s="114"/>
      <c r="AB116" s="169" t="s">
        <v>1179</v>
      </c>
      <c r="AC116" s="154"/>
      <c r="AD116" s="148" t="str">
        <f t="shared" si="121"/>
        <v/>
      </c>
      <c r="AE116" s="113" t="str">
        <f t="shared" si="122"/>
        <v/>
      </c>
      <c r="AF116" s="120" t="str">
        <f t="shared" si="123"/>
        <v/>
      </c>
      <c r="AG116" s="148" t="str">
        <f t="shared" si="124"/>
        <v/>
      </c>
      <c r="AH116" s="113" t="str">
        <f t="shared" si="125"/>
        <v/>
      </c>
      <c r="AI116" s="113" t="str">
        <f t="shared" si="126"/>
        <v/>
      </c>
      <c r="AJ116" s="113" t="str">
        <f t="shared" si="127"/>
        <v/>
      </c>
      <c r="AK116" s="174" t="str">
        <f t="shared" si="128"/>
        <v/>
      </c>
      <c r="AL116" s="120" t="str">
        <f t="shared" si="129"/>
        <v/>
      </c>
      <c r="AM116" s="145" t="str">
        <f t="shared" si="130"/>
        <v/>
      </c>
      <c r="AN116" s="148" t="str">
        <f t="shared" si="141"/>
        <v/>
      </c>
      <c r="AO116" s="110" t="str">
        <f t="shared" si="154"/>
        <v/>
      </c>
      <c r="AP116" s="110" t="str">
        <f t="shared" si="132"/>
        <v/>
      </c>
      <c r="AQ116" s="149" t="str">
        <f t="shared" si="133"/>
        <v/>
      </c>
      <c r="AR116" s="118" t="str">
        <f t="shared" si="134"/>
        <v/>
      </c>
      <c r="AS116" s="154"/>
      <c r="AT116" s="118" t="str">
        <f t="shared" si="135"/>
        <v/>
      </c>
      <c r="AU116" s="154"/>
      <c r="AV116" s="118" t="str">
        <f t="shared" si="136"/>
        <v/>
      </c>
      <c r="AW116" s="154"/>
      <c r="AX116" s="118" t="str">
        <f t="shared" si="137"/>
        <v/>
      </c>
      <c r="AY116" s="154"/>
      <c r="AZ116" s="202" t="str">
        <f t="shared" si="138"/>
        <v/>
      </c>
      <c r="BA116" s="200" t="str">
        <f t="shared" si="109"/>
        <v/>
      </c>
      <c r="BB116" s="108" t="str">
        <f t="shared" si="111"/>
        <v/>
      </c>
      <c r="BC116" s="108" t="str">
        <f t="shared" si="110"/>
        <v/>
      </c>
      <c r="BD116" s="108" t="str">
        <f t="shared" si="139"/>
        <v/>
      </c>
      <c r="BE116" s="154" t="str">
        <f t="shared" si="140"/>
        <v/>
      </c>
      <c r="BF116" s="3"/>
      <c r="BG116" s="3"/>
      <c r="BH116" s="3"/>
      <c r="BI116" s="3"/>
      <c r="BJ116" s="3"/>
      <c r="BK116" s="3"/>
      <c r="BL116" s="3"/>
    </row>
    <row r="117" spans="1:64" ht="147.5" x14ac:dyDescent="0.3">
      <c r="A117" s="118">
        <v>112</v>
      </c>
      <c r="B117" s="109" t="s">
        <v>1134</v>
      </c>
      <c r="C117" s="110" t="str">
        <f t="shared" si="107"/>
        <v>x</v>
      </c>
      <c r="D117" s="110" t="str">
        <f t="shared" si="142"/>
        <v>x</v>
      </c>
      <c r="E117" s="110" t="str">
        <f t="shared" si="143"/>
        <v>x</v>
      </c>
      <c r="F117" s="110" t="str">
        <f t="shared" si="144"/>
        <v>x</v>
      </c>
      <c r="G117" s="110" t="str">
        <f t="shared" si="145"/>
        <v/>
      </c>
      <c r="H117" s="110" t="str">
        <f t="shared" si="146"/>
        <v/>
      </c>
      <c r="I117" s="110" t="str">
        <f t="shared" si="147"/>
        <v/>
      </c>
      <c r="J117" s="110" t="str">
        <f t="shared" si="148"/>
        <v/>
      </c>
      <c r="K117" s="110" t="str">
        <f t="shared" si="149"/>
        <v/>
      </c>
      <c r="L117" s="110" t="str">
        <f t="shared" si="150"/>
        <v/>
      </c>
      <c r="M117" s="110" t="str">
        <f t="shared" si="151"/>
        <v/>
      </c>
      <c r="N117" s="110" t="str">
        <f t="shared" si="152"/>
        <v/>
      </c>
      <c r="O117" s="110" t="str">
        <f t="shared" si="153"/>
        <v/>
      </c>
      <c r="P117" s="209"/>
      <c r="Q117" s="210"/>
      <c r="R117" s="111" t="s">
        <v>826</v>
      </c>
      <c r="S117" s="120" t="s">
        <v>934</v>
      </c>
      <c r="T117" s="136" t="s">
        <v>1507</v>
      </c>
      <c r="U117" s="148" t="s">
        <v>1239</v>
      </c>
      <c r="V117" s="113" t="s">
        <v>1239</v>
      </c>
      <c r="W117" s="113" t="s">
        <v>1239</v>
      </c>
      <c r="X117" s="113" t="s">
        <v>1239</v>
      </c>
      <c r="Y117" s="120" t="str">
        <f t="shared" si="108"/>
        <v>x</v>
      </c>
      <c r="Z117" s="118" t="s">
        <v>1182</v>
      </c>
      <c r="AA117" s="114"/>
      <c r="AB117" s="114"/>
      <c r="AC117" s="154"/>
      <c r="AD117" s="148" t="str">
        <f t="shared" si="121"/>
        <v/>
      </c>
      <c r="AE117" s="113" t="str">
        <f t="shared" si="122"/>
        <v>x</v>
      </c>
      <c r="AF117" s="120" t="str">
        <f t="shared" si="123"/>
        <v/>
      </c>
      <c r="AG117" s="148" t="str">
        <f t="shared" si="124"/>
        <v/>
      </c>
      <c r="AH117" s="113" t="str">
        <f t="shared" si="125"/>
        <v>x</v>
      </c>
      <c r="AI117" s="113" t="str">
        <f t="shared" si="126"/>
        <v/>
      </c>
      <c r="AJ117" s="113" t="str">
        <f t="shared" si="127"/>
        <v/>
      </c>
      <c r="AK117" s="174" t="str">
        <f t="shared" si="128"/>
        <v/>
      </c>
      <c r="AL117" s="120" t="str">
        <f t="shared" si="129"/>
        <v/>
      </c>
      <c r="AM117" s="145" t="str">
        <f t="shared" si="130"/>
        <v>x</v>
      </c>
      <c r="AN117" s="148" t="str">
        <f t="shared" si="141"/>
        <v/>
      </c>
      <c r="AO117" s="110" t="str">
        <f t="shared" si="154"/>
        <v>x</v>
      </c>
      <c r="AP117" s="110" t="str">
        <f t="shared" si="132"/>
        <v/>
      </c>
      <c r="AQ117" s="149" t="str">
        <f t="shared" si="133"/>
        <v/>
      </c>
      <c r="AR117" s="118" t="str">
        <f t="shared" si="134"/>
        <v/>
      </c>
      <c r="AS117" s="154"/>
      <c r="AT117" s="118" t="str">
        <f t="shared" si="135"/>
        <v/>
      </c>
      <c r="AU117" s="154"/>
      <c r="AV117" s="118" t="str">
        <f t="shared" si="136"/>
        <v/>
      </c>
      <c r="AW117" s="154"/>
      <c r="AX117" s="118" t="str">
        <f t="shared" si="137"/>
        <v/>
      </c>
      <c r="AY117" s="154"/>
      <c r="AZ117" s="202" t="str">
        <f t="shared" si="138"/>
        <v>x</v>
      </c>
      <c r="BA117" s="200" t="str">
        <f t="shared" si="109"/>
        <v/>
      </c>
      <c r="BB117" s="108" t="str">
        <f t="shared" si="111"/>
        <v>x</v>
      </c>
      <c r="BC117" s="108" t="str">
        <f t="shared" si="110"/>
        <v/>
      </c>
      <c r="BD117" s="108" t="str">
        <f t="shared" si="139"/>
        <v/>
      </c>
      <c r="BE117" s="154" t="str">
        <f t="shared" si="140"/>
        <v/>
      </c>
      <c r="BF117" s="3"/>
      <c r="BG117" s="3"/>
      <c r="BH117" s="3"/>
      <c r="BI117" s="3"/>
      <c r="BJ117" s="3"/>
      <c r="BK117" s="3"/>
      <c r="BL117" s="3"/>
    </row>
    <row r="118" spans="1:64" ht="56" x14ac:dyDescent="0.3">
      <c r="A118" s="118">
        <v>113</v>
      </c>
      <c r="B118" s="109" t="s">
        <v>1141</v>
      </c>
      <c r="C118" s="110" t="str">
        <f t="shared" si="107"/>
        <v>x</v>
      </c>
      <c r="D118" s="110" t="str">
        <f t="shared" si="142"/>
        <v>x</v>
      </c>
      <c r="E118" s="110" t="str">
        <f t="shared" si="143"/>
        <v>x</v>
      </c>
      <c r="F118" s="110" t="str">
        <f t="shared" si="144"/>
        <v>x</v>
      </c>
      <c r="G118" s="110" t="str">
        <f t="shared" si="145"/>
        <v/>
      </c>
      <c r="H118" s="110" t="str">
        <f t="shared" si="146"/>
        <v/>
      </c>
      <c r="I118" s="110" t="str">
        <f t="shared" si="147"/>
        <v/>
      </c>
      <c r="J118" s="110" t="str">
        <f t="shared" si="148"/>
        <v/>
      </c>
      <c r="K118" s="110" t="str">
        <f t="shared" si="149"/>
        <v/>
      </c>
      <c r="L118" s="110" t="str">
        <f t="shared" si="150"/>
        <v/>
      </c>
      <c r="M118" s="110" t="str">
        <f t="shared" si="151"/>
        <v/>
      </c>
      <c r="N118" s="110" t="str">
        <f t="shared" si="152"/>
        <v/>
      </c>
      <c r="O118" s="110" t="str">
        <f t="shared" si="153"/>
        <v/>
      </c>
      <c r="P118" s="209"/>
      <c r="Q118" s="210"/>
      <c r="R118" s="111" t="s">
        <v>865</v>
      </c>
      <c r="S118" s="120" t="s">
        <v>934</v>
      </c>
      <c r="T118" s="137"/>
      <c r="U118" s="148" t="s">
        <v>1239</v>
      </c>
      <c r="V118" s="113" t="s">
        <v>1239</v>
      </c>
      <c r="W118" s="113" t="s">
        <v>1239</v>
      </c>
      <c r="X118" s="113" t="s">
        <v>1239</v>
      </c>
      <c r="Y118" s="120" t="str">
        <f t="shared" si="108"/>
        <v/>
      </c>
      <c r="Z118" s="118" t="s">
        <v>1179</v>
      </c>
      <c r="AA118" s="114"/>
      <c r="AB118" s="114"/>
      <c r="AC118" s="154"/>
      <c r="AD118" s="148" t="str">
        <f t="shared" si="121"/>
        <v/>
      </c>
      <c r="AE118" s="113" t="str">
        <f t="shared" si="122"/>
        <v/>
      </c>
      <c r="AF118" s="120" t="str">
        <f t="shared" si="123"/>
        <v/>
      </c>
      <c r="AG118" s="148" t="str">
        <f t="shared" si="124"/>
        <v/>
      </c>
      <c r="AH118" s="113" t="str">
        <f t="shared" si="125"/>
        <v/>
      </c>
      <c r="AI118" s="113" t="str">
        <f t="shared" si="126"/>
        <v/>
      </c>
      <c r="AJ118" s="113" t="str">
        <f t="shared" si="127"/>
        <v/>
      </c>
      <c r="AK118" s="174" t="str">
        <f t="shared" si="128"/>
        <v/>
      </c>
      <c r="AL118" s="120" t="str">
        <f t="shared" si="129"/>
        <v/>
      </c>
      <c r="AM118" s="145" t="str">
        <f t="shared" si="130"/>
        <v/>
      </c>
      <c r="AN118" s="148" t="str">
        <f t="shared" si="141"/>
        <v/>
      </c>
      <c r="AO118" s="110" t="str">
        <f t="shared" si="154"/>
        <v/>
      </c>
      <c r="AP118" s="110" t="str">
        <f t="shared" si="132"/>
        <v/>
      </c>
      <c r="AQ118" s="149" t="str">
        <f t="shared" si="133"/>
        <v/>
      </c>
      <c r="AR118" s="118" t="str">
        <f t="shared" si="134"/>
        <v/>
      </c>
      <c r="AS118" s="154"/>
      <c r="AT118" s="118" t="str">
        <f t="shared" si="135"/>
        <v/>
      </c>
      <c r="AU118" s="154"/>
      <c r="AV118" s="118" t="str">
        <f t="shared" si="136"/>
        <v/>
      </c>
      <c r="AW118" s="154"/>
      <c r="AX118" s="118" t="str">
        <f t="shared" si="137"/>
        <v/>
      </c>
      <c r="AY118" s="154"/>
      <c r="AZ118" s="202" t="str">
        <f t="shared" si="138"/>
        <v/>
      </c>
      <c r="BA118" s="200" t="str">
        <f t="shared" si="109"/>
        <v/>
      </c>
      <c r="BB118" s="108" t="str">
        <f t="shared" si="111"/>
        <v/>
      </c>
      <c r="BC118" s="108" t="str">
        <f t="shared" si="110"/>
        <v/>
      </c>
      <c r="BD118" s="108" t="str">
        <f t="shared" si="139"/>
        <v/>
      </c>
      <c r="BE118" s="154" t="str">
        <f t="shared" si="140"/>
        <v/>
      </c>
      <c r="BF118" s="3"/>
      <c r="BG118" s="3"/>
      <c r="BH118" s="3"/>
      <c r="BI118" s="3"/>
      <c r="BJ118" s="3"/>
      <c r="BK118" s="3"/>
      <c r="BL118" s="3"/>
    </row>
    <row r="119" spans="1:64" ht="28" x14ac:dyDescent="0.3">
      <c r="A119" s="118">
        <v>114</v>
      </c>
      <c r="B119" s="109" t="s">
        <v>1142</v>
      </c>
      <c r="C119" s="110" t="str">
        <f t="shared" si="107"/>
        <v>x</v>
      </c>
      <c r="D119" s="110" t="str">
        <f t="shared" si="142"/>
        <v>x</v>
      </c>
      <c r="E119" s="110" t="str">
        <f t="shared" si="143"/>
        <v/>
      </c>
      <c r="F119" s="110" t="str">
        <f t="shared" si="144"/>
        <v/>
      </c>
      <c r="G119" s="110" t="str">
        <f t="shared" si="145"/>
        <v/>
      </c>
      <c r="H119" s="110" t="str">
        <f t="shared" si="146"/>
        <v/>
      </c>
      <c r="I119" s="110" t="str">
        <f t="shared" si="147"/>
        <v/>
      </c>
      <c r="J119" s="110" t="str">
        <f t="shared" si="148"/>
        <v/>
      </c>
      <c r="K119" s="110" t="str">
        <f t="shared" si="149"/>
        <v/>
      </c>
      <c r="L119" s="110" t="str">
        <f t="shared" si="150"/>
        <v/>
      </c>
      <c r="M119" s="110" t="str">
        <f t="shared" si="151"/>
        <v/>
      </c>
      <c r="N119" s="110" t="str">
        <f t="shared" si="152"/>
        <v/>
      </c>
      <c r="O119" s="110" t="str">
        <f t="shared" si="153"/>
        <v/>
      </c>
      <c r="P119" s="209"/>
      <c r="Q119" s="210"/>
      <c r="R119" s="111" t="s">
        <v>868</v>
      </c>
      <c r="S119" s="120" t="s">
        <v>934</v>
      </c>
      <c r="T119" s="137"/>
      <c r="U119" s="148" t="s">
        <v>1239</v>
      </c>
      <c r="V119" s="113" t="s">
        <v>1239</v>
      </c>
      <c r="W119" s="113" t="s">
        <v>1239</v>
      </c>
      <c r="X119" s="114"/>
      <c r="Y119" s="120" t="str">
        <f t="shared" si="108"/>
        <v/>
      </c>
      <c r="Z119" s="118" t="s">
        <v>1179</v>
      </c>
      <c r="AA119" s="114"/>
      <c r="AB119" s="114"/>
      <c r="AC119" s="154"/>
      <c r="AD119" s="148" t="str">
        <f t="shared" si="121"/>
        <v/>
      </c>
      <c r="AE119" s="113" t="str">
        <f t="shared" si="122"/>
        <v/>
      </c>
      <c r="AF119" s="120" t="str">
        <f t="shared" si="123"/>
        <v/>
      </c>
      <c r="AG119" s="148" t="str">
        <f t="shared" si="124"/>
        <v/>
      </c>
      <c r="AH119" s="113" t="str">
        <f t="shared" si="125"/>
        <v/>
      </c>
      <c r="AI119" s="113" t="str">
        <f t="shared" si="126"/>
        <v/>
      </c>
      <c r="AJ119" s="113" t="str">
        <f t="shared" si="127"/>
        <v/>
      </c>
      <c r="AK119" s="174" t="str">
        <f t="shared" si="128"/>
        <v/>
      </c>
      <c r="AL119" s="120" t="str">
        <f t="shared" si="129"/>
        <v/>
      </c>
      <c r="AM119" s="145" t="str">
        <f t="shared" si="130"/>
        <v/>
      </c>
      <c r="AN119" s="148" t="str">
        <f t="shared" si="141"/>
        <v/>
      </c>
      <c r="AO119" s="110" t="str">
        <f t="shared" si="154"/>
        <v/>
      </c>
      <c r="AP119" s="110" t="str">
        <f t="shared" si="132"/>
        <v/>
      </c>
      <c r="AQ119" s="149" t="str">
        <f t="shared" si="133"/>
        <v/>
      </c>
      <c r="AR119" s="118" t="str">
        <f t="shared" si="134"/>
        <v/>
      </c>
      <c r="AS119" s="154"/>
      <c r="AT119" s="118" t="str">
        <f t="shared" si="135"/>
        <v/>
      </c>
      <c r="AU119" s="154"/>
      <c r="AV119" s="118" t="str">
        <f t="shared" si="136"/>
        <v/>
      </c>
      <c r="AW119" s="154"/>
      <c r="AX119" s="118" t="str">
        <f t="shared" si="137"/>
        <v/>
      </c>
      <c r="AY119" s="154"/>
      <c r="AZ119" s="202" t="str">
        <f t="shared" si="138"/>
        <v/>
      </c>
      <c r="BA119" s="200" t="str">
        <f t="shared" si="109"/>
        <v/>
      </c>
      <c r="BB119" s="108" t="str">
        <f t="shared" si="111"/>
        <v/>
      </c>
      <c r="BC119" s="108" t="str">
        <f t="shared" si="110"/>
        <v/>
      </c>
      <c r="BD119" s="108" t="str">
        <f t="shared" si="139"/>
        <v/>
      </c>
      <c r="BE119" s="154" t="str">
        <f t="shared" si="140"/>
        <v/>
      </c>
      <c r="BF119" s="3"/>
      <c r="BG119" s="3"/>
      <c r="BH119" s="3"/>
      <c r="BI119" s="3"/>
      <c r="BJ119" s="3"/>
      <c r="BK119" s="3"/>
      <c r="BL119" s="3"/>
    </row>
    <row r="120" spans="1:64" ht="84" x14ac:dyDescent="0.3">
      <c r="A120" s="118">
        <v>115</v>
      </c>
      <c r="B120" s="112" t="s">
        <v>947</v>
      </c>
      <c r="C120" s="110" t="str">
        <f t="shared" si="107"/>
        <v/>
      </c>
      <c r="D120" s="110" t="str">
        <f t="shared" si="142"/>
        <v/>
      </c>
      <c r="E120" s="110" t="str">
        <f t="shared" si="143"/>
        <v/>
      </c>
      <c r="F120" s="110" t="str">
        <f t="shared" si="144"/>
        <v/>
      </c>
      <c r="G120" s="110" t="str">
        <f t="shared" si="145"/>
        <v/>
      </c>
      <c r="H120" s="110" t="str">
        <f t="shared" si="146"/>
        <v/>
      </c>
      <c r="I120" s="110" t="str">
        <f t="shared" si="147"/>
        <v/>
      </c>
      <c r="J120" s="110" t="str">
        <f t="shared" si="148"/>
        <v/>
      </c>
      <c r="K120" s="110" t="str">
        <f t="shared" si="149"/>
        <v>x</v>
      </c>
      <c r="L120" s="110" t="str">
        <f t="shared" si="150"/>
        <v>x</v>
      </c>
      <c r="M120" s="110" t="str">
        <f t="shared" si="151"/>
        <v>x</v>
      </c>
      <c r="N120" s="110" t="str">
        <f t="shared" si="152"/>
        <v>x</v>
      </c>
      <c r="O120" s="110" t="str">
        <f t="shared" si="153"/>
        <v/>
      </c>
      <c r="P120" s="209"/>
      <c r="Q120" s="210"/>
      <c r="R120" s="111" t="s">
        <v>166</v>
      </c>
      <c r="S120" s="120" t="s">
        <v>934</v>
      </c>
      <c r="T120" s="137"/>
      <c r="U120" s="118" t="s">
        <v>1239</v>
      </c>
      <c r="V120" s="114" t="s">
        <v>1239</v>
      </c>
      <c r="W120" s="114" t="s">
        <v>1239</v>
      </c>
      <c r="X120" s="114" t="s">
        <v>1239</v>
      </c>
      <c r="Y120" s="120" t="str">
        <f t="shared" si="108"/>
        <v/>
      </c>
      <c r="Z120" s="118"/>
      <c r="AA120" s="114"/>
      <c r="AB120" s="169" t="s">
        <v>1179</v>
      </c>
      <c r="AC120" s="154"/>
      <c r="AD120" s="148" t="str">
        <f t="shared" si="121"/>
        <v/>
      </c>
      <c r="AE120" s="113" t="str">
        <f t="shared" si="122"/>
        <v/>
      </c>
      <c r="AF120" s="120" t="str">
        <f t="shared" si="123"/>
        <v/>
      </c>
      <c r="AG120" s="148" t="str">
        <f t="shared" si="124"/>
        <v/>
      </c>
      <c r="AH120" s="113" t="str">
        <f t="shared" si="125"/>
        <v/>
      </c>
      <c r="AI120" s="113" t="str">
        <f t="shared" si="126"/>
        <v/>
      </c>
      <c r="AJ120" s="113" t="str">
        <f t="shared" si="127"/>
        <v/>
      </c>
      <c r="AK120" s="174" t="str">
        <f t="shared" si="128"/>
        <v/>
      </c>
      <c r="AL120" s="120" t="str">
        <f t="shared" si="129"/>
        <v/>
      </c>
      <c r="AM120" s="145" t="str">
        <f t="shared" si="130"/>
        <v/>
      </c>
      <c r="AN120" s="148" t="str">
        <f t="shared" si="141"/>
        <v/>
      </c>
      <c r="AO120" s="110" t="str">
        <f t="shared" si="154"/>
        <v/>
      </c>
      <c r="AP120" s="110" t="str">
        <f t="shared" si="132"/>
        <v/>
      </c>
      <c r="AQ120" s="149" t="str">
        <f t="shared" si="133"/>
        <v/>
      </c>
      <c r="AR120" s="118" t="str">
        <f t="shared" si="134"/>
        <v/>
      </c>
      <c r="AS120" s="154"/>
      <c r="AT120" s="118" t="str">
        <f t="shared" si="135"/>
        <v/>
      </c>
      <c r="AU120" s="154"/>
      <c r="AV120" s="118" t="str">
        <f t="shared" si="136"/>
        <v/>
      </c>
      <c r="AW120" s="154"/>
      <c r="AX120" s="118" t="str">
        <f t="shared" si="137"/>
        <v/>
      </c>
      <c r="AY120" s="154"/>
      <c r="AZ120" s="202" t="str">
        <f t="shared" si="138"/>
        <v/>
      </c>
      <c r="BA120" s="200" t="str">
        <f t="shared" si="109"/>
        <v/>
      </c>
      <c r="BB120" s="108" t="str">
        <f t="shared" si="111"/>
        <v/>
      </c>
      <c r="BC120" s="108" t="str">
        <f t="shared" si="110"/>
        <v/>
      </c>
      <c r="BD120" s="108" t="str">
        <f t="shared" si="139"/>
        <v/>
      </c>
      <c r="BE120" s="154" t="str">
        <f t="shared" si="140"/>
        <v/>
      </c>
      <c r="BF120" s="3"/>
      <c r="BG120" s="3"/>
      <c r="BH120" s="3"/>
      <c r="BI120" s="3"/>
      <c r="BJ120" s="3"/>
      <c r="BK120" s="3"/>
      <c r="BL120" s="3"/>
    </row>
    <row r="121" spans="1:64" ht="42" x14ac:dyDescent="0.3">
      <c r="A121" s="118">
        <v>116</v>
      </c>
      <c r="B121" s="112" t="s">
        <v>996</v>
      </c>
      <c r="C121" s="110" t="str">
        <f t="shared" si="107"/>
        <v/>
      </c>
      <c r="D121" s="110" t="str">
        <f t="shared" si="142"/>
        <v/>
      </c>
      <c r="E121" s="110" t="str">
        <f t="shared" si="143"/>
        <v/>
      </c>
      <c r="F121" s="110" t="str">
        <f t="shared" si="144"/>
        <v/>
      </c>
      <c r="G121" s="110" t="str">
        <f t="shared" si="145"/>
        <v/>
      </c>
      <c r="H121" s="110" t="str">
        <f t="shared" si="146"/>
        <v/>
      </c>
      <c r="I121" s="110" t="str">
        <f t="shared" si="147"/>
        <v/>
      </c>
      <c r="J121" s="110" t="str">
        <f t="shared" si="148"/>
        <v/>
      </c>
      <c r="K121" s="110" t="str">
        <f t="shared" si="149"/>
        <v/>
      </c>
      <c r="L121" s="110" t="str">
        <f t="shared" si="150"/>
        <v/>
      </c>
      <c r="M121" s="110" t="str">
        <f t="shared" si="151"/>
        <v>x</v>
      </c>
      <c r="N121" s="110" t="str">
        <f t="shared" si="152"/>
        <v>x</v>
      </c>
      <c r="O121" s="110" t="str">
        <f t="shared" si="153"/>
        <v/>
      </c>
      <c r="P121" s="209"/>
      <c r="Q121" s="210"/>
      <c r="R121" s="111" t="s">
        <v>368</v>
      </c>
      <c r="S121" s="120" t="s">
        <v>1012</v>
      </c>
      <c r="T121" s="137"/>
      <c r="U121" s="118" t="s">
        <v>1239</v>
      </c>
      <c r="V121" s="114" t="s">
        <v>1239</v>
      </c>
      <c r="W121" s="114"/>
      <c r="X121" s="114"/>
      <c r="Y121" s="120" t="str">
        <f t="shared" si="108"/>
        <v/>
      </c>
      <c r="Z121" s="118"/>
      <c r="AA121" s="114"/>
      <c r="AB121" s="169" t="s">
        <v>1179</v>
      </c>
      <c r="AC121" s="154"/>
      <c r="AD121" s="148" t="str">
        <f t="shared" si="121"/>
        <v/>
      </c>
      <c r="AE121" s="113" t="str">
        <f t="shared" si="122"/>
        <v/>
      </c>
      <c r="AF121" s="120" t="str">
        <f t="shared" si="123"/>
        <v/>
      </c>
      <c r="AG121" s="148" t="str">
        <f t="shared" si="124"/>
        <v/>
      </c>
      <c r="AH121" s="113" t="str">
        <f t="shared" si="125"/>
        <v/>
      </c>
      <c r="AI121" s="113" t="str">
        <f t="shared" si="126"/>
        <v/>
      </c>
      <c r="AJ121" s="113" t="str">
        <f t="shared" si="127"/>
        <v/>
      </c>
      <c r="AK121" s="174" t="str">
        <f t="shared" si="128"/>
        <v/>
      </c>
      <c r="AL121" s="120" t="str">
        <f t="shared" si="129"/>
        <v/>
      </c>
      <c r="AM121" s="145" t="str">
        <f t="shared" si="130"/>
        <v/>
      </c>
      <c r="AN121" s="148" t="str">
        <f t="shared" si="141"/>
        <v/>
      </c>
      <c r="AO121" s="110" t="str">
        <f t="shared" si="154"/>
        <v/>
      </c>
      <c r="AP121" s="110" t="str">
        <f t="shared" si="132"/>
        <v/>
      </c>
      <c r="AQ121" s="149" t="str">
        <f t="shared" si="133"/>
        <v/>
      </c>
      <c r="AR121" s="118" t="str">
        <f t="shared" si="134"/>
        <v/>
      </c>
      <c r="AS121" s="154"/>
      <c r="AT121" s="118" t="str">
        <f t="shared" si="135"/>
        <v/>
      </c>
      <c r="AU121" s="154"/>
      <c r="AV121" s="118" t="str">
        <f t="shared" si="136"/>
        <v/>
      </c>
      <c r="AW121" s="154"/>
      <c r="AX121" s="118" t="str">
        <f t="shared" si="137"/>
        <v/>
      </c>
      <c r="AY121" s="154"/>
      <c r="AZ121" s="202" t="str">
        <f t="shared" si="138"/>
        <v/>
      </c>
      <c r="BA121" s="200" t="str">
        <f t="shared" si="109"/>
        <v/>
      </c>
      <c r="BB121" s="108" t="str">
        <f t="shared" si="111"/>
        <v/>
      </c>
      <c r="BC121" s="108" t="str">
        <f t="shared" si="110"/>
        <v/>
      </c>
      <c r="BD121" s="108" t="str">
        <f t="shared" si="139"/>
        <v/>
      </c>
      <c r="BE121" s="154" t="str">
        <f t="shared" si="140"/>
        <v/>
      </c>
      <c r="BF121" s="3"/>
      <c r="BG121" s="3"/>
      <c r="BH121" s="3"/>
      <c r="BI121" s="3"/>
      <c r="BJ121" s="3"/>
      <c r="BK121" s="3"/>
      <c r="BL121" s="3"/>
    </row>
    <row r="122" spans="1:64" ht="56" x14ac:dyDescent="0.3">
      <c r="A122" s="118">
        <v>117</v>
      </c>
      <c r="B122" s="109" t="s">
        <v>1006</v>
      </c>
      <c r="C122" s="110" t="str">
        <f t="shared" si="107"/>
        <v>x</v>
      </c>
      <c r="D122" s="110" t="str">
        <f t="shared" si="142"/>
        <v>x</v>
      </c>
      <c r="E122" s="110" t="str">
        <f t="shared" si="143"/>
        <v>x</v>
      </c>
      <c r="F122" s="110" t="str">
        <f t="shared" si="144"/>
        <v>x</v>
      </c>
      <c r="G122" s="110" t="str">
        <f t="shared" si="145"/>
        <v/>
      </c>
      <c r="H122" s="110" t="str">
        <f t="shared" si="146"/>
        <v/>
      </c>
      <c r="I122" s="110" t="str">
        <f t="shared" si="147"/>
        <v/>
      </c>
      <c r="J122" s="110" t="str">
        <f t="shared" si="148"/>
        <v/>
      </c>
      <c r="K122" s="110" t="str">
        <f t="shared" si="149"/>
        <v/>
      </c>
      <c r="L122" s="110" t="str">
        <f t="shared" si="150"/>
        <v/>
      </c>
      <c r="M122" s="110" t="str">
        <f t="shared" si="151"/>
        <v/>
      </c>
      <c r="N122" s="110" t="str">
        <f t="shared" si="152"/>
        <v/>
      </c>
      <c r="O122" s="110" t="str">
        <f t="shared" si="153"/>
        <v/>
      </c>
      <c r="P122" s="209"/>
      <c r="Q122" s="210"/>
      <c r="R122" s="111" t="s">
        <v>430</v>
      </c>
      <c r="S122" s="120" t="s">
        <v>1024</v>
      </c>
      <c r="T122" s="137"/>
      <c r="U122" s="118" t="s">
        <v>1239</v>
      </c>
      <c r="V122" s="114" t="s">
        <v>1239</v>
      </c>
      <c r="W122" s="114" t="s">
        <v>1239</v>
      </c>
      <c r="X122" s="114"/>
      <c r="Y122" s="120" t="str">
        <f t="shared" si="108"/>
        <v/>
      </c>
      <c r="Z122" s="118" t="s">
        <v>1179</v>
      </c>
      <c r="AA122" s="114"/>
      <c r="AB122" s="114"/>
      <c r="AC122" s="154"/>
      <c r="AD122" s="148" t="str">
        <f t="shared" si="121"/>
        <v/>
      </c>
      <c r="AE122" s="113" t="str">
        <f t="shared" si="122"/>
        <v/>
      </c>
      <c r="AF122" s="120" t="str">
        <f t="shared" si="123"/>
        <v/>
      </c>
      <c r="AG122" s="148" t="str">
        <f t="shared" si="124"/>
        <v/>
      </c>
      <c r="AH122" s="113" t="str">
        <f t="shared" si="125"/>
        <v/>
      </c>
      <c r="AI122" s="113" t="str">
        <f t="shared" si="126"/>
        <v/>
      </c>
      <c r="AJ122" s="113" t="str">
        <f t="shared" si="127"/>
        <v/>
      </c>
      <c r="AK122" s="174" t="str">
        <f t="shared" si="128"/>
        <v/>
      </c>
      <c r="AL122" s="120" t="str">
        <f t="shared" si="129"/>
        <v/>
      </c>
      <c r="AM122" s="145" t="str">
        <f t="shared" si="130"/>
        <v/>
      </c>
      <c r="AN122" s="148" t="str">
        <f t="shared" si="141"/>
        <v/>
      </c>
      <c r="AO122" s="110" t="str">
        <f t="shared" si="154"/>
        <v/>
      </c>
      <c r="AP122" s="110" t="str">
        <f t="shared" si="132"/>
        <v/>
      </c>
      <c r="AQ122" s="149" t="str">
        <f t="shared" si="133"/>
        <v/>
      </c>
      <c r="AR122" s="118" t="str">
        <f t="shared" si="134"/>
        <v/>
      </c>
      <c r="AS122" s="154"/>
      <c r="AT122" s="118" t="str">
        <f t="shared" si="135"/>
        <v/>
      </c>
      <c r="AU122" s="154"/>
      <c r="AV122" s="118" t="str">
        <f t="shared" si="136"/>
        <v/>
      </c>
      <c r="AW122" s="154"/>
      <c r="AX122" s="118" t="str">
        <f t="shared" si="137"/>
        <v/>
      </c>
      <c r="AY122" s="154"/>
      <c r="AZ122" s="202" t="str">
        <f t="shared" si="138"/>
        <v/>
      </c>
      <c r="BA122" s="200" t="str">
        <f t="shared" ref="BA122:BA139" si="155">IF(AND((ISNUMBER(SEARCH("ja",$Z122))),(AD122="x"),($AZ122="x")),"x","")</f>
        <v/>
      </c>
      <c r="BB122" s="108" t="str">
        <f t="shared" si="111"/>
        <v/>
      </c>
      <c r="BC122" s="108" t="str">
        <f t="shared" ref="BC122:BC153" si="156">IF(AND((ISNUMBER(SEARCH("ja",$Z122))),(AF122="x"),($AZ122="x")),"x","")</f>
        <v/>
      </c>
      <c r="BD122" s="108" t="str">
        <f t="shared" si="139"/>
        <v/>
      </c>
      <c r="BE122" s="154" t="str">
        <f t="shared" si="140"/>
        <v/>
      </c>
      <c r="BF122" s="3"/>
      <c r="BG122" s="3"/>
      <c r="BH122" s="3"/>
      <c r="BI122" s="3"/>
      <c r="BJ122" s="3"/>
      <c r="BK122" s="3"/>
      <c r="BL122" s="3"/>
    </row>
    <row r="123" spans="1:64" ht="217.5" x14ac:dyDescent="0.3">
      <c r="A123" s="118">
        <v>118</v>
      </c>
      <c r="B123" s="109" t="s">
        <v>1138</v>
      </c>
      <c r="C123" s="110" t="str">
        <f t="shared" si="107"/>
        <v>x</v>
      </c>
      <c r="D123" s="110" t="str">
        <f t="shared" si="142"/>
        <v>x</v>
      </c>
      <c r="E123" s="110" t="str">
        <f t="shared" si="143"/>
        <v>x</v>
      </c>
      <c r="F123" s="110" t="str">
        <f t="shared" si="144"/>
        <v>x</v>
      </c>
      <c r="G123" s="110" t="str">
        <f t="shared" si="145"/>
        <v/>
      </c>
      <c r="H123" s="110" t="str">
        <f t="shared" si="146"/>
        <v/>
      </c>
      <c r="I123" s="110" t="str">
        <f t="shared" si="147"/>
        <v/>
      </c>
      <c r="J123" s="110" t="str">
        <f t="shared" si="148"/>
        <v/>
      </c>
      <c r="K123" s="110" t="str">
        <f t="shared" si="149"/>
        <v/>
      </c>
      <c r="L123" s="110" t="str">
        <f t="shared" si="150"/>
        <v/>
      </c>
      <c r="M123" s="110" t="str">
        <f t="shared" si="151"/>
        <v/>
      </c>
      <c r="N123" s="110" t="str">
        <f t="shared" si="152"/>
        <v/>
      </c>
      <c r="O123" s="110" t="str">
        <f t="shared" si="153"/>
        <v/>
      </c>
      <c r="P123" s="209" t="s">
        <v>1604</v>
      </c>
      <c r="Q123" s="210">
        <v>2</v>
      </c>
      <c r="R123" s="111" t="s">
        <v>852</v>
      </c>
      <c r="S123" s="120" t="s">
        <v>1160</v>
      </c>
      <c r="T123" s="136" t="s">
        <v>1214</v>
      </c>
      <c r="U123" s="118" t="s">
        <v>1239</v>
      </c>
      <c r="V123" s="114" t="s">
        <v>1239</v>
      </c>
      <c r="W123" s="114" t="s">
        <v>1239</v>
      </c>
      <c r="X123" s="113" t="s">
        <v>1239</v>
      </c>
      <c r="Y123" s="120" t="str">
        <f t="shared" si="108"/>
        <v>x</v>
      </c>
      <c r="Z123" s="118" t="s">
        <v>1183</v>
      </c>
      <c r="AA123" s="114"/>
      <c r="AB123" s="114"/>
      <c r="AC123" s="154"/>
      <c r="AD123" s="148" t="str">
        <f t="shared" si="121"/>
        <v>x</v>
      </c>
      <c r="AE123" s="113" t="str">
        <f t="shared" si="122"/>
        <v>x</v>
      </c>
      <c r="AF123" s="120" t="str">
        <f t="shared" si="123"/>
        <v>x</v>
      </c>
      <c r="AG123" s="148" t="str">
        <f t="shared" si="124"/>
        <v>x</v>
      </c>
      <c r="AH123" s="113" t="str">
        <f t="shared" si="125"/>
        <v>x</v>
      </c>
      <c r="AI123" s="113" t="str">
        <f t="shared" si="126"/>
        <v>x</v>
      </c>
      <c r="AJ123" s="113" t="str">
        <f t="shared" si="127"/>
        <v/>
      </c>
      <c r="AK123" s="174" t="str">
        <f t="shared" si="128"/>
        <v/>
      </c>
      <c r="AL123" s="120" t="str">
        <f t="shared" si="129"/>
        <v/>
      </c>
      <c r="AM123" s="145" t="str">
        <f t="shared" si="130"/>
        <v>x</v>
      </c>
      <c r="AN123" s="148" t="str">
        <f t="shared" si="141"/>
        <v/>
      </c>
      <c r="AO123" s="110" t="str">
        <f t="shared" si="154"/>
        <v/>
      </c>
      <c r="AP123" s="110" t="str">
        <f t="shared" si="132"/>
        <v/>
      </c>
      <c r="AQ123" s="149" t="str">
        <f t="shared" si="133"/>
        <v/>
      </c>
      <c r="AR123" s="118" t="str">
        <f t="shared" si="134"/>
        <v/>
      </c>
      <c r="AS123" s="154"/>
      <c r="AT123" s="118" t="str">
        <f t="shared" si="135"/>
        <v/>
      </c>
      <c r="AU123" s="154"/>
      <c r="AV123" s="118" t="str">
        <f t="shared" si="136"/>
        <v/>
      </c>
      <c r="AW123" s="154"/>
      <c r="AX123" s="118" t="str">
        <f t="shared" si="137"/>
        <v/>
      </c>
      <c r="AY123" s="154"/>
      <c r="AZ123" s="202" t="str">
        <f t="shared" si="138"/>
        <v>x</v>
      </c>
      <c r="BA123" s="200" t="str">
        <f t="shared" si="155"/>
        <v>x</v>
      </c>
      <c r="BB123" s="108" t="str">
        <f t="shared" ref="BB123:BB154" si="157">IF(AND((ISNUMBER(SEARCH("ja",$Z123))),(AE123="x"),($AZ123="x")),"x","")</f>
        <v>x</v>
      </c>
      <c r="BC123" s="108" t="str">
        <f t="shared" si="156"/>
        <v>x</v>
      </c>
      <c r="BD123" s="108" t="str">
        <f t="shared" si="139"/>
        <v/>
      </c>
      <c r="BE123" s="154" t="str">
        <f t="shared" si="140"/>
        <v/>
      </c>
      <c r="BF123" s="3"/>
      <c r="BG123" s="3"/>
      <c r="BH123" s="3"/>
      <c r="BI123" s="3"/>
      <c r="BJ123" s="3"/>
      <c r="BK123" s="3"/>
      <c r="BL123" s="3"/>
    </row>
    <row r="124" spans="1:64" ht="116" x14ac:dyDescent="0.3">
      <c r="A124" s="118">
        <v>119</v>
      </c>
      <c r="B124" s="112" t="s">
        <v>1140</v>
      </c>
      <c r="C124" s="110" t="str">
        <f t="shared" si="107"/>
        <v/>
      </c>
      <c r="D124" s="110" t="str">
        <f t="shared" si="142"/>
        <v/>
      </c>
      <c r="E124" s="110" t="str">
        <f t="shared" si="143"/>
        <v/>
      </c>
      <c r="F124" s="110" t="str">
        <f t="shared" si="144"/>
        <v/>
      </c>
      <c r="G124" s="110" t="str">
        <f t="shared" si="145"/>
        <v/>
      </c>
      <c r="H124" s="110" t="str">
        <f t="shared" si="146"/>
        <v/>
      </c>
      <c r="I124" s="110" t="str">
        <f t="shared" si="147"/>
        <v/>
      </c>
      <c r="J124" s="110" t="str">
        <f t="shared" si="148"/>
        <v/>
      </c>
      <c r="K124" s="110" t="str">
        <f t="shared" si="149"/>
        <v>x</v>
      </c>
      <c r="L124" s="110" t="str">
        <f t="shared" si="150"/>
        <v>x</v>
      </c>
      <c r="M124" s="110" t="str">
        <f t="shared" si="151"/>
        <v>x</v>
      </c>
      <c r="N124" s="110" t="str">
        <f t="shared" si="152"/>
        <v>x</v>
      </c>
      <c r="O124" s="110" t="str">
        <f t="shared" si="153"/>
        <v/>
      </c>
      <c r="P124" s="209"/>
      <c r="Q124" s="210"/>
      <c r="R124" s="111" t="s">
        <v>860</v>
      </c>
      <c r="S124" s="120" t="s">
        <v>1161</v>
      </c>
      <c r="T124" s="136" t="s">
        <v>1221</v>
      </c>
      <c r="U124" s="118" t="s">
        <v>1239</v>
      </c>
      <c r="V124" s="114" t="s">
        <v>1239</v>
      </c>
      <c r="W124" s="114" t="s">
        <v>1239</v>
      </c>
      <c r="X124" s="113" t="s">
        <v>1239</v>
      </c>
      <c r="Y124" s="120" t="str">
        <f t="shared" si="108"/>
        <v>x</v>
      </c>
      <c r="Z124" s="118"/>
      <c r="AA124" s="114"/>
      <c r="AB124" s="169" t="s">
        <v>1218</v>
      </c>
      <c r="AC124" s="154"/>
      <c r="AD124" s="148" t="str">
        <f t="shared" si="121"/>
        <v/>
      </c>
      <c r="AE124" s="113" t="str">
        <f t="shared" si="122"/>
        <v/>
      </c>
      <c r="AF124" s="120" t="str">
        <f t="shared" si="123"/>
        <v>x</v>
      </c>
      <c r="AG124" s="148" t="str">
        <f t="shared" si="124"/>
        <v/>
      </c>
      <c r="AH124" s="113" t="str">
        <f t="shared" si="125"/>
        <v/>
      </c>
      <c r="AI124" s="113" t="str">
        <f t="shared" si="126"/>
        <v/>
      </c>
      <c r="AJ124" s="113" t="str">
        <f t="shared" si="127"/>
        <v/>
      </c>
      <c r="AK124" s="174" t="str">
        <f t="shared" si="128"/>
        <v/>
      </c>
      <c r="AL124" s="120" t="str">
        <f t="shared" si="129"/>
        <v>x</v>
      </c>
      <c r="AM124" s="145" t="str">
        <f t="shared" si="130"/>
        <v>x</v>
      </c>
      <c r="AN124" s="148" t="str">
        <f t="shared" si="141"/>
        <v/>
      </c>
      <c r="AO124" s="110" t="str">
        <f t="shared" si="154"/>
        <v/>
      </c>
      <c r="AP124" s="110" t="str">
        <f t="shared" si="132"/>
        <v/>
      </c>
      <c r="AQ124" s="149" t="str">
        <f t="shared" si="133"/>
        <v/>
      </c>
      <c r="AR124" s="118" t="str">
        <f t="shared" si="134"/>
        <v/>
      </c>
      <c r="AS124" s="154"/>
      <c r="AT124" s="118" t="str">
        <f t="shared" si="135"/>
        <v/>
      </c>
      <c r="AU124" s="154"/>
      <c r="AV124" s="118" t="str">
        <f t="shared" si="136"/>
        <v/>
      </c>
      <c r="AW124" s="154"/>
      <c r="AX124" s="118" t="str">
        <f t="shared" si="137"/>
        <v/>
      </c>
      <c r="AY124" s="154"/>
      <c r="AZ124" s="202" t="str">
        <f t="shared" si="138"/>
        <v>x</v>
      </c>
      <c r="BA124" s="200" t="str">
        <f t="shared" si="155"/>
        <v/>
      </c>
      <c r="BB124" s="108" t="str">
        <f t="shared" si="157"/>
        <v/>
      </c>
      <c r="BC124" s="108" t="str">
        <f t="shared" si="156"/>
        <v/>
      </c>
      <c r="BD124" s="108" t="str">
        <f t="shared" si="139"/>
        <v/>
      </c>
      <c r="BE124" s="154" t="str">
        <f t="shared" si="140"/>
        <v>x</v>
      </c>
      <c r="BF124" s="3"/>
      <c r="BG124" s="3"/>
      <c r="BH124" s="3"/>
      <c r="BI124" s="3"/>
      <c r="BJ124" s="3"/>
      <c r="BK124" s="3"/>
      <c r="BL124" s="3"/>
    </row>
    <row r="125" spans="1:64" ht="42" x14ac:dyDescent="0.3">
      <c r="A125" s="118">
        <v>120</v>
      </c>
      <c r="B125" s="109" t="s">
        <v>1133</v>
      </c>
      <c r="C125" s="110" t="str">
        <f t="shared" si="107"/>
        <v>x</v>
      </c>
      <c r="D125" s="110" t="str">
        <f t="shared" si="142"/>
        <v>x</v>
      </c>
      <c r="E125" s="110" t="str">
        <f t="shared" si="143"/>
        <v>x</v>
      </c>
      <c r="F125" s="110" t="str">
        <f t="shared" si="144"/>
        <v>x</v>
      </c>
      <c r="G125" s="110" t="str">
        <f t="shared" si="145"/>
        <v/>
      </c>
      <c r="H125" s="110" t="str">
        <f t="shared" si="146"/>
        <v/>
      </c>
      <c r="I125" s="110" t="str">
        <f t="shared" si="147"/>
        <v/>
      </c>
      <c r="J125" s="110" t="str">
        <f t="shared" si="148"/>
        <v/>
      </c>
      <c r="K125" s="110" t="str">
        <f t="shared" si="149"/>
        <v/>
      </c>
      <c r="L125" s="110" t="str">
        <f t="shared" si="150"/>
        <v/>
      </c>
      <c r="M125" s="110" t="str">
        <f t="shared" si="151"/>
        <v/>
      </c>
      <c r="N125" s="110" t="str">
        <f t="shared" si="152"/>
        <v/>
      </c>
      <c r="O125" s="110" t="str">
        <f t="shared" si="153"/>
        <v/>
      </c>
      <c r="P125" s="110" t="s">
        <v>1605</v>
      </c>
      <c r="Q125" s="108">
        <v>1</v>
      </c>
      <c r="R125" s="111" t="s">
        <v>821</v>
      </c>
      <c r="S125" s="120" t="s">
        <v>932</v>
      </c>
      <c r="T125" s="137"/>
      <c r="U125" s="118" t="s">
        <v>1239</v>
      </c>
      <c r="V125" s="114" t="s">
        <v>1239</v>
      </c>
      <c r="W125" s="114"/>
      <c r="X125" s="114"/>
      <c r="Y125" s="120" t="str">
        <f t="shared" si="108"/>
        <v/>
      </c>
      <c r="Z125" s="118" t="s">
        <v>1179</v>
      </c>
      <c r="AA125" s="114"/>
      <c r="AB125" s="114"/>
      <c r="AC125" s="154"/>
      <c r="AD125" s="148" t="str">
        <f t="shared" si="121"/>
        <v/>
      </c>
      <c r="AE125" s="113" t="str">
        <f t="shared" si="122"/>
        <v/>
      </c>
      <c r="AF125" s="120" t="str">
        <f t="shared" si="123"/>
        <v/>
      </c>
      <c r="AG125" s="148" t="str">
        <f t="shared" si="124"/>
        <v/>
      </c>
      <c r="AH125" s="113" t="str">
        <f t="shared" si="125"/>
        <v/>
      </c>
      <c r="AI125" s="113" t="str">
        <f t="shared" si="126"/>
        <v/>
      </c>
      <c r="AJ125" s="113" t="str">
        <f t="shared" si="127"/>
        <v/>
      </c>
      <c r="AK125" s="174" t="str">
        <f t="shared" si="128"/>
        <v/>
      </c>
      <c r="AL125" s="120" t="str">
        <f t="shared" si="129"/>
        <v/>
      </c>
      <c r="AM125" s="145" t="str">
        <f t="shared" si="130"/>
        <v/>
      </c>
      <c r="AN125" s="148" t="str">
        <f t="shared" si="141"/>
        <v/>
      </c>
      <c r="AO125" s="110" t="str">
        <f t="shared" si="154"/>
        <v/>
      </c>
      <c r="AP125" s="110" t="str">
        <f t="shared" si="132"/>
        <v/>
      </c>
      <c r="AQ125" s="149" t="str">
        <f t="shared" si="133"/>
        <v/>
      </c>
      <c r="AR125" s="118" t="str">
        <f t="shared" si="134"/>
        <v/>
      </c>
      <c r="AS125" s="154"/>
      <c r="AT125" s="118" t="str">
        <f t="shared" si="135"/>
        <v/>
      </c>
      <c r="AU125" s="154"/>
      <c r="AV125" s="118" t="str">
        <f t="shared" si="136"/>
        <v/>
      </c>
      <c r="AW125" s="154"/>
      <c r="AX125" s="118" t="str">
        <f t="shared" si="137"/>
        <v/>
      </c>
      <c r="AY125" s="154"/>
      <c r="AZ125" s="202" t="str">
        <f t="shared" si="138"/>
        <v/>
      </c>
      <c r="BA125" s="200" t="str">
        <f t="shared" si="155"/>
        <v/>
      </c>
      <c r="BB125" s="108" t="str">
        <f t="shared" si="157"/>
        <v/>
      </c>
      <c r="BC125" s="108" t="str">
        <f t="shared" si="156"/>
        <v/>
      </c>
      <c r="BD125" s="108" t="str">
        <f t="shared" si="139"/>
        <v/>
      </c>
      <c r="BE125" s="154" t="str">
        <f t="shared" si="140"/>
        <v/>
      </c>
      <c r="BF125" s="3"/>
      <c r="BG125" s="3"/>
      <c r="BH125" s="3"/>
      <c r="BI125" s="3"/>
      <c r="BJ125" s="3"/>
      <c r="BK125" s="3"/>
      <c r="BL125" s="3"/>
    </row>
    <row r="126" spans="1:64" ht="56" x14ac:dyDescent="0.3">
      <c r="A126" s="118">
        <v>121</v>
      </c>
      <c r="B126" s="112" t="s">
        <v>1073</v>
      </c>
      <c r="C126" s="110" t="str">
        <f t="shared" si="107"/>
        <v/>
      </c>
      <c r="D126" s="110" t="str">
        <f t="shared" si="142"/>
        <v/>
      </c>
      <c r="E126" s="110" t="str">
        <f t="shared" si="143"/>
        <v/>
      </c>
      <c r="F126" s="110" t="str">
        <f t="shared" si="144"/>
        <v/>
      </c>
      <c r="G126" s="110" t="str">
        <f t="shared" si="145"/>
        <v/>
      </c>
      <c r="H126" s="110" t="str">
        <f t="shared" si="146"/>
        <v/>
      </c>
      <c r="I126" s="110" t="str">
        <f t="shared" si="147"/>
        <v/>
      </c>
      <c r="J126" s="110" t="str">
        <f t="shared" si="148"/>
        <v/>
      </c>
      <c r="K126" s="110" t="str">
        <f t="shared" si="149"/>
        <v>x</v>
      </c>
      <c r="L126" s="110" t="str">
        <f t="shared" si="150"/>
        <v>x</v>
      </c>
      <c r="M126" s="110" t="str">
        <f t="shared" si="151"/>
        <v>x</v>
      </c>
      <c r="N126" s="110" t="str">
        <f t="shared" si="152"/>
        <v>x</v>
      </c>
      <c r="O126" s="110" t="str">
        <f t="shared" si="153"/>
        <v/>
      </c>
      <c r="P126" s="209" t="s">
        <v>1606</v>
      </c>
      <c r="Q126" s="210">
        <v>2</v>
      </c>
      <c r="R126" s="111" t="s">
        <v>502</v>
      </c>
      <c r="S126" s="120" t="s">
        <v>910</v>
      </c>
      <c r="T126" s="137"/>
      <c r="U126" s="118" t="s">
        <v>1239</v>
      </c>
      <c r="V126" s="114" t="s">
        <v>1239</v>
      </c>
      <c r="W126" s="114" t="s">
        <v>1239</v>
      </c>
      <c r="X126" s="114" t="s">
        <v>1239</v>
      </c>
      <c r="Y126" s="120" t="str">
        <f t="shared" si="108"/>
        <v/>
      </c>
      <c r="Z126" s="118"/>
      <c r="AA126" s="114"/>
      <c r="AB126" s="169" t="s">
        <v>1179</v>
      </c>
      <c r="AC126" s="154"/>
      <c r="AD126" s="148" t="str">
        <f t="shared" si="121"/>
        <v/>
      </c>
      <c r="AE126" s="113" t="str">
        <f t="shared" si="122"/>
        <v/>
      </c>
      <c r="AF126" s="120" t="str">
        <f t="shared" si="123"/>
        <v/>
      </c>
      <c r="AG126" s="148" t="str">
        <f t="shared" si="124"/>
        <v/>
      </c>
      <c r="AH126" s="113" t="str">
        <f t="shared" si="125"/>
        <v/>
      </c>
      <c r="AI126" s="113" t="str">
        <f t="shared" si="126"/>
        <v/>
      </c>
      <c r="AJ126" s="113" t="str">
        <f t="shared" si="127"/>
        <v/>
      </c>
      <c r="AK126" s="174" t="str">
        <f t="shared" si="128"/>
        <v/>
      </c>
      <c r="AL126" s="120" t="str">
        <f t="shared" si="129"/>
        <v/>
      </c>
      <c r="AM126" s="145" t="str">
        <f t="shared" si="130"/>
        <v/>
      </c>
      <c r="AN126" s="148" t="str">
        <f t="shared" si="141"/>
        <v/>
      </c>
      <c r="AO126" s="110" t="str">
        <f t="shared" si="154"/>
        <v/>
      </c>
      <c r="AP126" s="110" t="str">
        <f t="shared" si="132"/>
        <v/>
      </c>
      <c r="AQ126" s="149" t="str">
        <f t="shared" si="133"/>
        <v/>
      </c>
      <c r="AR126" s="118" t="str">
        <f t="shared" si="134"/>
        <v/>
      </c>
      <c r="AS126" s="154"/>
      <c r="AT126" s="118" t="str">
        <f t="shared" si="135"/>
        <v/>
      </c>
      <c r="AU126" s="154"/>
      <c r="AV126" s="118" t="str">
        <f t="shared" si="136"/>
        <v/>
      </c>
      <c r="AW126" s="154"/>
      <c r="AX126" s="118" t="str">
        <f t="shared" si="137"/>
        <v/>
      </c>
      <c r="AY126" s="154"/>
      <c r="AZ126" s="202" t="str">
        <f t="shared" si="138"/>
        <v/>
      </c>
      <c r="BA126" s="200" t="str">
        <f t="shared" si="155"/>
        <v/>
      </c>
      <c r="BB126" s="108" t="str">
        <f t="shared" si="157"/>
        <v/>
      </c>
      <c r="BC126" s="108" t="str">
        <f t="shared" si="156"/>
        <v/>
      </c>
      <c r="BD126" s="108" t="str">
        <f t="shared" si="139"/>
        <v/>
      </c>
      <c r="BE126" s="154" t="str">
        <f t="shared" si="140"/>
        <v/>
      </c>
      <c r="BF126" s="3"/>
      <c r="BG126" s="3"/>
      <c r="BH126" s="3"/>
      <c r="BI126" s="3"/>
      <c r="BJ126" s="3"/>
      <c r="BK126" s="3"/>
      <c r="BL126" s="3"/>
    </row>
    <row r="127" spans="1:64" ht="56" x14ac:dyDescent="0.3">
      <c r="A127" s="118">
        <v>122</v>
      </c>
      <c r="B127" s="109" t="s">
        <v>1085</v>
      </c>
      <c r="C127" s="110" t="str">
        <f t="shared" si="107"/>
        <v>x</v>
      </c>
      <c r="D127" s="110" t="str">
        <f t="shared" si="142"/>
        <v>x</v>
      </c>
      <c r="E127" s="110" t="str">
        <f t="shared" si="143"/>
        <v>x</v>
      </c>
      <c r="F127" s="110" t="str">
        <f t="shared" si="144"/>
        <v>x</v>
      </c>
      <c r="G127" s="110" t="str">
        <f t="shared" si="145"/>
        <v/>
      </c>
      <c r="H127" s="110" t="str">
        <f t="shared" si="146"/>
        <v/>
      </c>
      <c r="I127" s="110" t="str">
        <f t="shared" si="147"/>
        <v/>
      </c>
      <c r="J127" s="110" t="str">
        <f t="shared" si="148"/>
        <v/>
      </c>
      <c r="K127" s="110" t="str">
        <f t="shared" si="149"/>
        <v/>
      </c>
      <c r="L127" s="110" t="str">
        <f t="shared" si="150"/>
        <v/>
      </c>
      <c r="M127" s="110" t="str">
        <f t="shared" si="151"/>
        <v/>
      </c>
      <c r="N127" s="110" t="str">
        <f t="shared" si="152"/>
        <v/>
      </c>
      <c r="O127" s="110" t="str">
        <f t="shared" si="153"/>
        <v/>
      </c>
      <c r="P127" s="209"/>
      <c r="Q127" s="210"/>
      <c r="R127" s="111" t="s">
        <v>601</v>
      </c>
      <c r="S127" s="120" t="s">
        <v>1045</v>
      </c>
      <c r="T127" s="137"/>
      <c r="U127" s="118" t="s">
        <v>1239</v>
      </c>
      <c r="V127" s="114" t="s">
        <v>1239</v>
      </c>
      <c r="W127" s="114" t="s">
        <v>1239</v>
      </c>
      <c r="X127" s="114" t="s">
        <v>1239</v>
      </c>
      <c r="Y127" s="120" t="str">
        <f t="shared" si="108"/>
        <v/>
      </c>
      <c r="Z127" s="118" t="s">
        <v>1179</v>
      </c>
      <c r="AA127" s="114"/>
      <c r="AB127" s="114"/>
      <c r="AC127" s="154"/>
      <c r="AD127" s="148" t="str">
        <f t="shared" si="121"/>
        <v/>
      </c>
      <c r="AE127" s="113" t="str">
        <f t="shared" si="122"/>
        <v/>
      </c>
      <c r="AF127" s="120" t="str">
        <f t="shared" si="123"/>
        <v/>
      </c>
      <c r="AG127" s="148" t="str">
        <f t="shared" si="124"/>
        <v/>
      </c>
      <c r="AH127" s="113" t="str">
        <f t="shared" si="125"/>
        <v/>
      </c>
      <c r="AI127" s="113" t="str">
        <f t="shared" si="126"/>
        <v/>
      </c>
      <c r="AJ127" s="113" t="str">
        <f t="shared" si="127"/>
        <v/>
      </c>
      <c r="AK127" s="174" t="str">
        <f t="shared" si="128"/>
        <v/>
      </c>
      <c r="AL127" s="120" t="str">
        <f t="shared" si="129"/>
        <v/>
      </c>
      <c r="AM127" s="145" t="str">
        <f t="shared" si="130"/>
        <v/>
      </c>
      <c r="AN127" s="148" t="str">
        <f t="shared" si="141"/>
        <v/>
      </c>
      <c r="AO127" s="110" t="str">
        <f t="shared" si="154"/>
        <v/>
      </c>
      <c r="AP127" s="110" t="str">
        <f t="shared" si="132"/>
        <v/>
      </c>
      <c r="AQ127" s="149" t="str">
        <f t="shared" si="133"/>
        <v/>
      </c>
      <c r="AR127" s="118" t="str">
        <f t="shared" si="134"/>
        <v/>
      </c>
      <c r="AS127" s="154"/>
      <c r="AT127" s="118" t="str">
        <f t="shared" si="135"/>
        <v/>
      </c>
      <c r="AU127" s="154"/>
      <c r="AV127" s="118" t="str">
        <f t="shared" si="136"/>
        <v/>
      </c>
      <c r="AW127" s="154"/>
      <c r="AX127" s="118" t="str">
        <f t="shared" si="137"/>
        <v/>
      </c>
      <c r="AY127" s="154"/>
      <c r="AZ127" s="202" t="str">
        <f t="shared" si="138"/>
        <v/>
      </c>
      <c r="BA127" s="200" t="str">
        <f t="shared" si="155"/>
        <v/>
      </c>
      <c r="BB127" s="108" t="str">
        <f t="shared" si="157"/>
        <v/>
      </c>
      <c r="BC127" s="108" t="str">
        <f t="shared" si="156"/>
        <v/>
      </c>
      <c r="BD127" s="108" t="str">
        <f t="shared" si="139"/>
        <v/>
      </c>
      <c r="BE127" s="154" t="str">
        <f t="shared" si="140"/>
        <v/>
      </c>
      <c r="BF127" s="3"/>
      <c r="BG127" s="3"/>
      <c r="BH127" s="3"/>
      <c r="BI127" s="3"/>
      <c r="BJ127" s="3"/>
      <c r="BK127" s="3"/>
      <c r="BL127" s="3"/>
    </row>
    <row r="128" spans="1:64" ht="56" x14ac:dyDescent="0.3">
      <c r="A128" s="118">
        <v>123</v>
      </c>
      <c r="B128" s="109" t="s">
        <v>1088</v>
      </c>
      <c r="C128" s="110" t="str">
        <f t="shared" si="107"/>
        <v>x</v>
      </c>
      <c r="D128" s="110" t="str">
        <f t="shared" si="142"/>
        <v>x</v>
      </c>
      <c r="E128" s="110" t="str">
        <f t="shared" si="143"/>
        <v>x</v>
      </c>
      <c r="F128" s="110" t="str">
        <f t="shared" si="144"/>
        <v>x</v>
      </c>
      <c r="G128" s="110" t="str">
        <f t="shared" si="145"/>
        <v/>
      </c>
      <c r="H128" s="110" t="str">
        <f t="shared" si="146"/>
        <v/>
      </c>
      <c r="I128" s="110" t="str">
        <f t="shared" si="147"/>
        <v/>
      </c>
      <c r="J128" s="110" t="str">
        <f t="shared" si="148"/>
        <v/>
      </c>
      <c r="K128" s="110" t="str">
        <f t="shared" si="149"/>
        <v/>
      </c>
      <c r="L128" s="110" t="str">
        <f t="shared" si="150"/>
        <v/>
      </c>
      <c r="M128" s="110" t="str">
        <f t="shared" si="151"/>
        <v/>
      </c>
      <c r="N128" s="110" t="str">
        <f t="shared" si="152"/>
        <v/>
      </c>
      <c r="O128" s="110" t="str">
        <f t="shared" si="153"/>
        <v/>
      </c>
      <c r="P128" s="110" t="s">
        <v>1181</v>
      </c>
      <c r="Q128" s="108">
        <v>1</v>
      </c>
      <c r="R128" s="111" t="s">
        <v>608</v>
      </c>
      <c r="S128" s="120" t="s">
        <v>1047</v>
      </c>
      <c r="T128" s="137"/>
      <c r="U128" s="118" t="s">
        <v>1239</v>
      </c>
      <c r="V128" s="114" t="s">
        <v>1239</v>
      </c>
      <c r="W128" s="114" t="s">
        <v>1239</v>
      </c>
      <c r="X128" s="114"/>
      <c r="Y128" s="120" t="str">
        <f t="shared" si="108"/>
        <v/>
      </c>
      <c r="Z128" s="118" t="s">
        <v>1179</v>
      </c>
      <c r="AA128" s="114"/>
      <c r="AB128" s="114"/>
      <c r="AC128" s="154"/>
      <c r="AD128" s="148" t="str">
        <f t="shared" si="121"/>
        <v/>
      </c>
      <c r="AE128" s="113" t="str">
        <f t="shared" si="122"/>
        <v/>
      </c>
      <c r="AF128" s="120" t="str">
        <f t="shared" si="123"/>
        <v/>
      </c>
      <c r="AG128" s="148" t="str">
        <f t="shared" si="124"/>
        <v/>
      </c>
      <c r="AH128" s="113" t="str">
        <f t="shared" si="125"/>
        <v/>
      </c>
      <c r="AI128" s="113" t="str">
        <f t="shared" si="126"/>
        <v/>
      </c>
      <c r="AJ128" s="113" t="str">
        <f t="shared" si="127"/>
        <v/>
      </c>
      <c r="AK128" s="174" t="str">
        <f t="shared" si="128"/>
        <v/>
      </c>
      <c r="AL128" s="120" t="str">
        <f t="shared" si="129"/>
        <v/>
      </c>
      <c r="AM128" s="145" t="str">
        <f t="shared" si="130"/>
        <v/>
      </c>
      <c r="AN128" s="148" t="str">
        <f t="shared" si="141"/>
        <v/>
      </c>
      <c r="AO128" s="110" t="str">
        <f t="shared" si="154"/>
        <v/>
      </c>
      <c r="AP128" s="110" t="str">
        <f t="shared" si="132"/>
        <v/>
      </c>
      <c r="AQ128" s="149" t="str">
        <f t="shared" si="133"/>
        <v/>
      </c>
      <c r="AR128" s="118" t="str">
        <f t="shared" si="134"/>
        <v/>
      </c>
      <c r="AS128" s="154"/>
      <c r="AT128" s="118" t="str">
        <f t="shared" si="135"/>
        <v/>
      </c>
      <c r="AU128" s="154"/>
      <c r="AV128" s="118" t="str">
        <f t="shared" si="136"/>
        <v/>
      </c>
      <c r="AW128" s="154"/>
      <c r="AX128" s="118" t="str">
        <f t="shared" si="137"/>
        <v/>
      </c>
      <c r="AY128" s="154"/>
      <c r="AZ128" s="202" t="str">
        <f t="shared" si="138"/>
        <v/>
      </c>
      <c r="BA128" s="200" t="str">
        <f t="shared" si="155"/>
        <v/>
      </c>
      <c r="BB128" s="108" t="str">
        <f t="shared" si="157"/>
        <v/>
      </c>
      <c r="BC128" s="108" t="str">
        <f t="shared" si="156"/>
        <v/>
      </c>
      <c r="BD128" s="108" t="str">
        <f t="shared" si="139"/>
        <v/>
      </c>
      <c r="BE128" s="154" t="str">
        <f t="shared" si="140"/>
        <v/>
      </c>
      <c r="BF128" s="3"/>
      <c r="BG128" s="3"/>
      <c r="BH128" s="3"/>
      <c r="BI128" s="3"/>
      <c r="BJ128" s="3"/>
      <c r="BK128" s="3"/>
      <c r="BL128" s="3"/>
    </row>
    <row r="129" spans="1:64" ht="56" x14ac:dyDescent="0.3">
      <c r="A129" s="118">
        <v>124</v>
      </c>
      <c r="B129" s="109" t="s">
        <v>1145</v>
      </c>
      <c r="C129" s="110" t="str">
        <f t="shared" si="107"/>
        <v>x</v>
      </c>
      <c r="D129" s="110" t="str">
        <f t="shared" si="142"/>
        <v/>
      </c>
      <c r="E129" s="110" t="str">
        <f t="shared" si="143"/>
        <v/>
      </c>
      <c r="F129" s="110" t="str">
        <f t="shared" si="144"/>
        <v/>
      </c>
      <c r="G129" s="110" t="str">
        <f t="shared" si="145"/>
        <v/>
      </c>
      <c r="H129" s="110" t="str">
        <f t="shared" si="146"/>
        <v/>
      </c>
      <c r="I129" s="110" t="str">
        <f t="shared" si="147"/>
        <v/>
      </c>
      <c r="J129" s="110" t="str">
        <f t="shared" si="148"/>
        <v/>
      </c>
      <c r="K129" s="110" t="str">
        <f t="shared" si="149"/>
        <v/>
      </c>
      <c r="L129" s="110" t="str">
        <f t="shared" si="150"/>
        <v/>
      </c>
      <c r="M129" s="110" t="str">
        <f t="shared" si="151"/>
        <v/>
      </c>
      <c r="N129" s="110" t="str">
        <f t="shared" si="152"/>
        <v/>
      </c>
      <c r="O129" s="110" t="str">
        <f t="shared" si="153"/>
        <v/>
      </c>
      <c r="P129" s="110" t="s">
        <v>1607</v>
      </c>
      <c r="Q129" s="108">
        <v>1</v>
      </c>
      <c r="R129" s="111" t="s">
        <v>880</v>
      </c>
      <c r="S129" s="120" t="s">
        <v>939</v>
      </c>
      <c r="T129" s="137"/>
      <c r="U129" s="118" t="s">
        <v>1239</v>
      </c>
      <c r="V129" s="114" t="s">
        <v>1239</v>
      </c>
      <c r="W129" s="114"/>
      <c r="X129" s="114"/>
      <c r="Y129" s="120" t="str">
        <f t="shared" si="108"/>
        <v/>
      </c>
      <c r="Z129" s="118" t="s">
        <v>1179</v>
      </c>
      <c r="AA129" s="114"/>
      <c r="AB129" s="114"/>
      <c r="AC129" s="154"/>
      <c r="AD129" s="148" t="str">
        <f t="shared" si="121"/>
        <v/>
      </c>
      <c r="AE129" s="113" t="str">
        <f t="shared" si="122"/>
        <v/>
      </c>
      <c r="AF129" s="120" t="str">
        <f t="shared" si="123"/>
        <v/>
      </c>
      <c r="AG129" s="148" t="str">
        <f t="shared" si="124"/>
        <v/>
      </c>
      <c r="AH129" s="113" t="str">
        <f t="shared" si="125"/>
        <v/>
      </c>
      <c r="AI129" s="113" t="str">
        <f t="shared" si="126"/>
        <v/>
      </c>
      <c r="AJ129" s="113" t="str">
        <f t="shared" si="127"/>
        <v/>
      </c>
      <c r="AK129" s="174" t="str">
        <f t="shared" si="128"/>
        <v/>
      </c>
      <c r="AL129" s="120" t="str">
        <f t="shared" si="129"/>
        <v/>
      </c>
      <c r="AM129" s="145" t="str">
        <f t="shared" si="130"/>
        <v/>
      </c>
      <c r="AN129" s="148" t="str">
        <f t="shared" si="141"/>
        <v/>
      </c>
      <c r="AO129" s="110" t="str">
        <f t="shared" si="154"/>
        <v/>
      </c>
      <c r="AP129" s="110" t="str">
        <f t="shared" si="132"/>
        <v/>
      </c>
      <c r="AQ129" s="149" t="str">
        <f t="shared" si="133"/>
        <v/>
      </c>
      <c r="AR129" s="118" t="str">
        <f t="shared" si="134"/>
        <v/>
      </c>
      <c r="AS129" s="154"/>
      <c r="AT129" s="118" t="str">
        <f t="shared" si="135"/>
        <v/>
      </c>
      <c r="AU129" s="154"/>
      <c r="AV129" s="118" t="str">
        <f t="shared" si="136"/>
        <v/>
      </c>
      <c r="AW129" s="154"/>
      <c r="AX129" s="118" t="str">
        <f t="shared" si="137"/>
        <v/>
      </c>
      <c r="AY129" s="154"/>
      <c r="AZ129" s="202" t="str">
        <f t="shared" si="138"/>
        <v/>
      </c>
      <c r="BA129" s="200" t="str">
        <f t="shared" si="155"/>
        <v/>
      </c>
      <c r="BB129" s="108" t="str">
        <f t="shared" si="157"/>
        <v/>
      </c>
      <c r="BC129" s="108" t="str">
        <f t="shared" si="156"/>
        <v/>
      </c>
      <c r="BD129" s="108" t="str">
        <f t="shared" si="139"/>
        <v/>
      </c>
      <c r="BE129" s="154" t="str">
        <f t="shared" si="140"/>
        <v/>
      </c>
      <c r="BF129" s="3"/>
      <c r="BG129" s="3"/>
      <c r="BH129" s="3"/>
      <c r="BI129" s="3"/>
      <c r="BJ129" s="3"/>
      <c r="BK129" s="3"/>
      <c r="BL129" s="3"/>
    </row>
    <row r="130" spans="1:64" ht="75" x14ac:dyDescent="0.3">
      <c r="A130" s="118">
        <v>125</v>
      </c>
      <c r="B130" s="109" t="s">
        <v>374</v>
      </c>
      <c r="C130" s="110" t="str">
        <f t="shared" si="107"/>
        <v>x</v>
      </c>
      <c r="D130" s="110" t="str">
        <f t="shared" si="142"/>
        <v>x</v>
      </c>
      <c r="E130" s="110" t="str">
        <f t="shared" si="143"/>
        <v/>
      </c>
      <c r="F130" s="110" t="str">
        <f t="shared" si="144"/>
        <v/>
      </c>
      <c r="G130" s="110" t="str">
        <f t="shared" si="145"/>
        <v/>
      </c>
      <c r="H130" s="110" t="str">
        <f t="shared" si="146"/>
        <v/>
      </c>
      <c r="I130" s="110" t="str">
        <f t="shared" si="147"/>
        <v/>
      </c>
      <c r="J130" s="110" t="str">
        <f t="shared" si="148"/>
        <v/>
      </c>
      <c r="K130" s="110" t="str">
        <f t="shared" si="149"/>
        <v/>
      </c>
      <c r="L130" s="110" t="str">
        <f t="shared" si="150"/>
        <v/>
      </c>
      <c r="M130" s="110" t="str">
        <f t="shared" si="151"/>
        <v/>
      </c>
      <c r="N130" s="110" t="str">
        <f t="shared" si="152"/>
        <v/>
      </c>
      <c r="O130" s="110" t="str">
        <f t="shared" si="153"/>
        <v/>
      </c>
      <c r="P130" s="110" t="s">
        <v>1608</v>
      </c>
      <c r="Q130" s="108">
        <v>1</v>
      </c>
      <c r="R130" s="111" t="s">
        <v>379</v>
      </c>
      <c r="S130" s="120" t="s">
        <v>1014</v>
      </c>
      <c r="T130" s="136" t="s">
        <v>1543</v>
      </c>
      <c r="U130" s="148" t="s">
        <v>1239</v>
      </c>
      <c r="V130" s="113" t="s">
        <v>1239</v>
      </c>
      <c r="W130" s="113" t="s">
        <v>1239</v>
      </c>
      <c r="X130" s="113" t="s">
        <v>1239</v>
      </c>
      <c r="Y130" s="120" t="str">
        <f t="shared" si="108"/>
        <v>x</v>
      </c>
      <c r="Z130" s="118" t="s">
        <v>1182</v>
      </c>
      <c r="AA130" s="114"/>
      <c r="AB130" s="114"/>
      <c r="AC130" s="154"/>
      <c r="AD130" s="148" t="str">
        <f t="shared" si="121"/>
        <v/>
      </c>
      <c r="AE130" s="113" t="str">
        <f t="shared" si="122"/>
        <v>x</v>
      </c>
      <c r="AF130" s="120" t="str">
        <f t="shared" si="123"/>
        <v/>
      </c>
      <c r="AG130" s="148" t="str">
        <f t="shared" si="124"/>
        <v/>
      </c>
      <c r="AH130" s="113" t="str">
        <f t="shared" si="125"/>
        <v>x</v>
      </c>
      <c r="AI130" s="113" t="str">
        <f t="shared" si="126"/>
        <v/>
      </c>
      <c r="AJ130" s="113" t="str">
        <f t="shared" si="127"/>
        <v/>
      </c>
      <c r="AK130" s="174" t="str">
        <f t="shared" si="128"/>
        <v/>
      </c>
      <c r="AL130" s="120" t="str">
        <f t="shared" si="129"/>
        <v/>
      </c>
      <c r="AM130" s="145" t="str">
        <f t="shared" si="130"/>
        <v>x</v>
      </c>
      <c r="AN130" s="148" t="str">
        <f t="shared" si="141"/>
        <v/>
      </c>
      <c r="AO130" s="110" t="str">
        <f t="shared" si="154"/>
        <v>x</v>
      </c>
      <c r="AP130" s="110" t="str">
        <f t="shared" si="132"/>
        <v/>
      </c>
      <c r="AQ130" s="149" t="str">
        <f t="shared" si="133"/>
        <v/>
      </c>
      <c r="AR130" s="118" t="str">
        <f t="shared" si="134"/>
        <v/>
      </c>
      <c r="AS130" s="154"/>
      <c r="AT130" s="118" t="str">
        <f t="shared" si="135"/>
        <v/>
      </c>
      <c r="AU130" s="154"/>
      <c r="AV130" s="118" t="str">
        <f t="shared" si="136"/>
        <v/>
      </c>
      <c r="AW130" s="154"/>
      <c r="AX130" s="118" t="str">
        <f t="shared" si="137"/>
        <v/>
      </c>
      <c r="AY130" s="154"/>
      <c r="AZ130" s="202" t="str">
        <f t="shared" si="138"/>
        <v/>
      </c>
      <c r="BA130" s="200" t="str">
        <f t="shared" si="155"/>
        <v/>
      </c>
      <c r="BB130" s="108" t="str">
        <f t="shared" si="157"/>
        <v/>
      </c>
      <c r="BC130" s="108" t="str">
        <f t="shared" si="156"/>
        <v/>
      </c>
      <c r="BD130" s="108" t="str">
        <f t="shared" si="139"/>
        <v/>
      </c>
      <c r="BE130" s="154" t="str">
        <f t="shared" si="140"/>
        <v/>
      </c>
      <c r="BF130" s="3"/>
      <c r="BG130" s="3"/>
      <c r="BH130" s="3"/>
      <c r="BI130" s="3"/>
      <c r="BJ130" s="3"/>
      <c r="BK130" s="3"/>
      <c r="BL130" s="3"/>
    </row>
    <row r="131" spans="1:64" ht="75" x14ac:dyDescent="0.3">
      <c r="A131" s="118">
        <v>126</v>
      </c>
      <c r="B131" s="109" t="s">
        <v>1084</v>
      </c>
      <c r="C131" s="110" t="str">
        <f t="shared" si="107"/>
        <v>x</v>
      </c>
      <c r="D131" s="110" t="str">
        <f t="shared" si="142"/>
        <v>x</v>
      </c>
      <c r="E131" s="110" t="str">
        <f t="shared" si="143"/>
        <v>x</v>
      </c>
      <c r="F131" s="110" t="str">
        <f t="shared" si="144"/>
        <v>x</v>
      </c>
      <c r="G131" s="110" t="str">
        <f t="shared" si="145"/>
        <v/>
      </c>
      <c r="H131" s="110" t="str">
        <f t="shared" si="146"/>
        <v/>
      </c>
      <c r="I131" s="110" t="str">
        <f t="shared" si="147"/>
        <v/>
      </c>
      <c r="J131" s="110" t="str">
        <f t="shared" si="148"/>
        <v/>
      </c>
      <c r="K131" s="110" t="str">
        <f t="shared" si="149"/>
        <v/>
      </c>
      <c r="L131" s="110" t="str">
        <f t="shared" si="150"/>
        <v/>
      </c>
      <c r="M131" s="110" t="str">
        <f t="shared" si="151"/>
        <v/>
      </c>
      <c r="N131" s="110" t="str">
        <f t="shared" si="152"/>
        <v/>
      </c>
      <c r="O131" s="110" t="str">
        <f t="shared" si="153"/>
        <v/>
      </c>
      <c r="P131" s="209" t="s">
        <v>1609</v>
      </c>
      <c r="Q131" s="210">
        <v>4</v>
      </c>
      <c r="R131" s="111" t="s">
        <v>589</v>
      </c>
      <c r="S131" s="120" t="s">
        <v>1043</v>
      </c>
      <c r="T131" s="136" t="s">
        <v>1544</v>
      </c>
      <c r="U131" s="148" t="s">
        <v>1239</v>
      </c>
      <c r="V131" s="113" t="s">
        <v>1239</v>
      </c>
      <c r="W131" s="113" t="s">
        <v>1239</v>
      </c>
      <c r="X131" s="113" t="s">
        <v>1239</v>
      </c>
      <c r="Y131" s="120" t="str">
        <f t="shared" si="108"/>
        <v>x</v>
      </c>
      <c r="Z131" s="118" t="s">
        <v>1182</v>
      </c>
      <c r="AA131" s="114"/>
      <c r="AB131" s="114"/>
      <c r="AC131" s="154"/>
      <c r="AD131" s="148" t="str">
        <f t="shared" si="121"/>
        <v/>
      </c>
      <c r="AE131" s="113" t="str">
        <f t="shared" si="122"/>
        <v>x</v>
      </c>
      <c r="AF131" s="120" t="str">
        <f t="shared" si="123"/>
        <v/>
      </c>
      <c r="AG131" s="148" t="str">
        <f t="shared" si="124"/>
        <v/>
      </c>
      <c r="AH131" s="113" t="str">
        <f t="shared" si="125"/>
        <v>x</v>
      </c>
      <c r="AI131" s="113" t="str">
        <f t="shared" si="126"/>
        <v/>
      </c>
      <c r="AJ131" s="113" t="str">
        <f t="shared" si="127"/>
        <v/>
      </c>
      <c r="AK131" s="174" t="str">
        <f t="shared" si="128"/>
        <v/>
      </c>
      <c r="AL131" s="120" t="str">
        <f t="shared" si="129"/>
        <v/>
      </c>
      <c r="AM131" s="145" t="str">
        <f t="shared" si="130"/>
        <v>x</v>
      </c>
      <c r="AN131" s="148" t="str">
        <f t="shared" si="141"/>
        <v/>
      </c>
      <c r="AO131" s="110" t="str">
        <f t="shared" si="154"/>
        <v>x</v>
      </c>
      <c r="AP131" s="110" t="str">
        <f t="shared" si="132"/>
        <v/>
      </c>
      <c r="AQ131" s="149" t="str">
        <f t="shared" si="133"/>
        <v/>
      </c>
      <c r="AR131" s="118" t="str">
        <f t="shared" si="134"/>
        <v/>
      </c>
      <c r="AS131" s="154"/>
      <c r="AT131" s="118" t="str">
        <f t="shared" si="135"/>
        <v/>
      </c>
      <c r="AU131" s="154"/>
      <c r="AV131" s="118" t="str">
        <f t="shared" si="136"/>
        <v/>
      </c>
      <c r="AW131" s="154"/>
      <c r="AX131" s="118" t="str">
        <f t="shared" si="137"/>
        <v/>
      </c>
      <c r="AY131" s="154"/>
      <c r="AZ131" s="202" t="str">
        <f t="shared" si="138"/>
        <v/>
      </c>
      <c r="BA131" s="200" t="str">
        <f t="shared" si="155"/>
        <v/>
      </c>
      <c r="BB131" s="108" t="str">
        <f t="shared" si="157"/>
        <v/>
      </c>
      <c r="BC131" s="108" t="str">
        <f t="shared" si="156"/>
        <v/>
      </c>
      <c r="BD131" s="108" t="str">
        <f t="shared" si="139"/>
        <v/>
      </c>
      <c r="BE131" s="154" t="str">
        <f t="shared" si="140"/>
        <v/>
      </c>
      <c r="BF131" s="3"/>
      <c r="BG131" s="3"/>
      <c r="BH131" s="3"/>
      <c r="BI131" s="3"/>
      <c r="BJ131" s="3"/>
      <c r="BK131" s="3"/>
      <c r="BL131" s="3"/>
    </row>
    <row r="132" spans="1:64" ht="75" x14ac:dyDescent="0.3">
      <c r="A132" s="118">
        <v>127</v>
      </c>
      <c r="B132" s="109" t="s">
        <v>1095</v>
      </c>
      <c r="C132" s="110" t="str">
        <f t="shared" si="107"/>
        <v>x</v>
      </c>
      <c r="D132" s="110" t="str">
        <f t="shared" si="142"/>
        <v>x</v>
      </c>
      <c r="E132" s="110" t="str">
        <f t="shared" si="143"/>
        <v>x</v>
      </c>
      <c r="F132" s="110" t="str">
        <f t="shared" si="144"/>
        <v>x</v>
      </c>
      <c r="G132" s="110" t="str">
        <f t="shared" si="145"/>
        <v/>
      </c>
      <c r="H132" s="110" t="str">
        <f t="shared" si="146"/>
        <v/>
      </c>
      <c r="I132" s="110" t="str">
        <f t="shared" si="147"/>
        <v/>
      </c>
      <c r="J132" s="110" t="str">
        <f t="shared" si="148"/>
        <v/>
      </c>
      <c r="K132" s="110" t="str">
        <f t="shared" si="149"/>
        <v/>
      </c>
      <c r="L132" s="110" t="str">
        <f t="shared" si="150"/>
        <v/>
      </c>
      <c r="M132" s="110" t="str">
        <f t="shared" si="151"/>
        <v/>
      </c>
      <c r="N132" s="110" t="str">
        <f t="shared" si="152"/>
        <v/>
      </c>
      <c r="O132" s="110" t="str">
        <f t="shared" si="153"/>
        <v/>
      </c>
      <c r="P132" s="209"/>
      <c r="Q132" s="210"/>
      <c r="R132" s="111" t="s">
        <v>638</v>
      </c>
      <c r="S132" s="120" t="s">
        <v>906</v>
      </c>
      <c r="T132" s="136" t="s">
        <v>1545</v>
      </c>
      <c r="U132" s="148" t="s">
        <v>1239</v>
      </c>
      <c r="V132" s="113" t="s">
        <v>1239</v>
      </c>
      <c r="W132" s="113" t="s">
        <v>1239</v>
      </c>
      <c r="X132" s="113" t="s">
        <v>1239</v>
      </c>
      <c r="Y132" s="120" t="str">
        <f t="shared" si="108"/>
        <v>x</v>
      </c>
      <c r="Z132" s="118" t="s">
        <v>1182</v>
      </c>
      <c r="AA132" s="114"/>
      <c r="AB132" s="114"/>
      <c r="AC132" s="154"/>
      <c r="AD132" s="148" t="str">
        <f t="shared" si="121"/>
        <v/>
      </c>
      <c r="AE132" s="113" t="str">
        <f t="shared" si="122"/>
        <v>x</v>
      </c>
      <c r="AF132" s="120" t="str">
        <f t="shared" si="123"/>
        <v/>
      </c>
      <c r="AG132" s="148" t="str">
        <f t="shared" si="124"/>
        <v/>
      </c>
      <c r="AH132" s="113" t="str">
        <f t="shared" si="125"/>
        <v>x</v>
      </c>
      <c r="AI132" s="113" t="str">
        <f t="shared" si="126"/>
        <v/>
      </c>
      <c r="AJ132" s="113" t="str">
        <f t="shared" si="127"/>
        <v/>
      </c>
      <c r="AK132" s="174" t="str">
        <f t="shared" si="128"/>
        <v/>
      </c>
      <c r="AL132" s="120" t="str">
        <f t="shared" si="129"/>
        <v/>
      </c>
      <c r="AM132" s="145" t="str">
        <f t="shared" si="130"/>
        <v>x</v>
      </c>
      <c r="AN132" s="148" t="str">
        <f t="shared" si="141"/>
        <v/>
      </c>
      <c r="AO132" s="110" t="str">
        <f t="shared" si="154"/>
        <v>x</v>
      </c>
      <c r="AP132" s="110" t="str">
        <f t="shared" si="132"/>
        <v/>
      </c>
      <c r="AQ132" s="149" t="str">
        <f t="shared" si="133"/>
        <v/>
      </c>
      <c r="AR132" s="118" t="str">
        <f t="shared" si="134"/>
        <v/>
      </c>
      <c r="AS132" s="154"/>
      <c r="AT132" s="118" t="str">
        <f t="shared" si="135"/>
        <v/>
      </c>
      <c r="AU132" s="154"/>
      <c r="AV132" s="118" t="str">
        <f t="shared" si="136"/>
        <v/>
      </c>
      <c r="AW132" s="154"/>
      <c r="AX132" s="118" t="str">
        <f t="shared" si="137"/>
        <v/>
      </c>
      <c r="AY132" s="154"/>
      <c r="AZ132" s="202" t="str">
        <f t="shared" si="138"/>
        <v/>
      </c>
      <c r="BA132" s="200" t="str">
        <f t="shared" si="155"/>
        <v/>
      </c>
      <c r="BB132" s="108" t="str">
        <f t="shared" si="157"/>
        <v/>
      </c>
      <c r="BC132" s="108" t="str">
        <f t="shared" si="156"/>
        <v/>
      </c>
      <c r="BD132" s="108" t="str">
        <f t="shared" si="139"/>
        <v/>
      </c>
      <c r="BE132" s="154" t="str">
        <f t="shared" si="140"/>
        <v/>
      </c>
      <c r="BF132" s="3"/>
      <c r="BG132" s="3"/>
      <c r="BH132" s="3"/>
      <c r="BI132" s="3"/>
      <c r="BJ132" s="3"/>
      <c r="BK132" s="3"/>
      <c r="BL132" s="3"/>
    </row>
    <row r="133" spans="1:64" ht="28" x14ac:dyDescent="0.3">
      <c r="A133" s="118">
        <v>128</v>
      </c>
      <c r="B133" s="112" t="s">
        <v>1103</v>
      </c>
      <c r="C133" s="110" t="str">
        <f t="shared" si="107"/>
        <v/>
      </c>
      <c r="D133" s="110" t="str">
        <f t="shared" si="142"/>
        <v/>
      </c>
      <c r="E133" s="110" t="str">
        <f t="shared" si="143"/>
        <v/>
      </c>
      <c r="F133" s="110" t="str">
        <f t="shared" si="144"/>
        <v/>
      </c>
      <c r="G133" s="110" t="str">
        <f t="shared" si="145"/>
        <v/>
      </c>
      <c r="H133" s="110" t="str">
        <f t="shared" si="146"/>
        <v/>
      </c>
      <c r="I133" s="110" t="str">
        <f t="shared" si="147"/>
        <v/>
      </c>
      <c r="J133" s="110" t="str">
        <f t="shared" si="148"/>
        <v/>
      </c>
      <c r="K133" s="110" t="str">
        <f t="shared" si="149"/>
        <v>x</v>
      </c>
      <c r="L133" s="110" t="str">
        <f t="shared" si="150"/>
        <v>x</v>
      </c>
      <c r="M133" s="110" t="str">
        <f t="shared" si="151"/>
        <v>x</v>
      </c>
      <c r="N133" s="110" t="str">
        <f t="shared" si="152"/>
        <v>x</v>
      </c>
      <c r="O133" s="110" t="str">
        <f t="shared" si="153"/>
        <v/>
      </c>
      <c r="P133" s="209"/>
      <c r="Q133" s="210"/>
      <c r="R133" s="111" t="s">
        <v>671</v>
      </c>
      <c r="S133" s="120" t="s">
        <v>912</v>
      </c>
      <c r="T133" s="137"/>
      <c r="U133" s="148" t="s">
        <v>1239</v>
      </c>
      <c r="V133" s="113" t="s">
        <v>1239</v>
      </c>
      <c r="W133" s="113" t="s">
        <v>1239</v>
      </c>
      <c r="X133" s="113" t="s">
        <v>1239</v>
      </c>
      <c r="Y133" s="120" t="str">
        <f t="shared" si="108"/>
        <v/>
      </c>
      <c r="Z133" s="118"/>
      <c r="AA133" s="114"/>
      <c r="AB133" s="169" t="s">
        <v>1179</v>
      </c>
      <c r="AC133" s="154"/>
      <c r="AD133" s="148" t="str">
        <f t="shared" si="121"/>
        <v/>
      </c>
      <c r="AE133" s="113" t="str">
        <f t="shared" si="122"/>
        <v/>
      </c>
      <c r="AF133" s="120" t="str">
        <f t="shared" si="123"/>
        <v/>
      </c>
      <c r="AG133" s="148" t="str">
        <f t="shared" si="124"/>
        <v/>
      </c>
      <c r="AH133" s="113" t="str">
        <f t="shared" si="125"/>
        <v/>
      </c>
      <c r="AI133" s="113" t="str">
        <f t="shared" si="126"/>
        <v/>
      </c>
      <c r="AJ133" s="113" t="str">
        <f t="shared" si="127"/>
        <v/>
      </c>
      <c r="AK133" s="174" t="str">
        <f t="shared" si="128"/>
        <v/>
      </c>
      <c r="AL133" s="120" t="str">
        <f t="shared" si="129"/>
        <v/>
      </c>
      <c r="AM133" s="145" t="str">
        <f t="shared" si="130"/>
        <v/>
      </c>
      <c r="AN133" s="148" t="str">
        <f t="shared" si="141"/>
        <v/>
      </c>
      <c r="AO133" s="110" t="str">
        <f t="shared" si="154"/>
        <v/>
      </c>
      <c r="AP133" s="110" t="str">
        <f t="shared" si="132"/>
        <v/>
      </c>
      <c r="AQ133" s="149" t="str">
        <f t="shared" si="133"/>
        <v/>
      </c>
      <c r="AR133" s="118" t="str">
        <f t="shared" si="134"/>
        <v/>
      </c>
      <c r="AS133" s="154"/>
      <c r="AT133" s="118" t="str">
        <f t="shared" si="135"/>
        <v/>
      </c>
      <c r="AU133" s="154"/>
      <c r="AV133" s="118" t="str">
        <f t="shared" si="136"/>
        <v/>
      </c>
      <c r="AW133" s="154"/>
      <c r="AX133" s="118" t="str">
        <f t="shared" si="137"/>
        <v/>
      </c>
      <c r="AY133" s="154"/>
      <c r="AZ133" s="202" t="str">
        <f t="shared" si="138"/>
        <v/>
      </c>
      <c r="BA133" s="200" t="str">
        <f t="shared" si="155"/>
        <v/>
      </c>
      <c r="BB133" s="108" t="str">
        <f t="shared" si="157"/>
        <v/>
      </c>
      <c r="BC133" s="108" t="str">
        <f t="shared" si="156"/>
        <v/>
      </c>
      <c r="BD133" s="108" t="str">
        <f t="shared" si="139"/>
        <v/>
      </c>
      <c r="BE133" s="154" t="str">
        <f t="shared" si="140"/>
        <v/>
      </c>
      <c r="BF133" s="3"/>
      <c r="BG133" s="3"/>
      <c r="BH133" s="3"/>
      <c r="BI133" s="3"/>
      <c r="BJ133" s="3"/>
      <c r="BK133" s="3"/>
      <c r="BL133" s="3"/>
    </row>
    <row r="134" spans="1:64" ht="42" x14ac:dyDescent="0.3">
      <c r="A134" s="118">
        <v>129</v>
      </c>
      <c r="B134" s="112" t="s">
        <v>1143</v>
      </c>
      <c r="C134" s="110" t="str">
        <f t="shared" si="107"/>
        <v/>
      </c>
      <c r="D134" s="110" t="str">
        <f t="shared" si="142"/>
        <v/>
      </c>
      <c r="E134" s="110" t="str">
        <f t="shared" si="143"/>
        <v/>
      </c>
      <c r="F134" s="110" t="str">
        <f t="shared" si="144"/>
        <v/>
      </c>
      <c r="G134" s="110" t="str">
        <f t="shared" si="145"/>
        <v/>
      </c>
      <c r="H134" s="110" t="str">
        <f t="shared" si="146"/>
        <v/>
      </c>
      <c r="I134" s="110" t="str">
        <f t="shared" si="147"/>
        <v/>
      </c>
      <c r="J134" s="110" t="str">
        <f t="shared" si="148"/>
        <v/>
      </c>
      <c r="K134" s="110" t="str">
        <f t="shared" si="149"/>
        <v>x</v>
      </c>
      <c r="L134" s="110" t="str">
        <f t="shared" si="150"/>
        <v>x</v>
      </c>
      <c r="M134" s="110" t="str">
        <f t="shared" si="151"/>
        <v>x</v>
      </c>
      <c r="N134" s="110" t="str">
        <f t="shared" si="152"/>
        <v>x</v>
      </c>
      <c r="O134" s="110" t="str">
        <f t="shared" si="153"/>
        <v/>
      </c>
      <c r="P134" s="209"/>
      <c r="Q134" s="210"/>
      <c r="R134" s="111" t="s">
        <v>871</v>
      </c>
      <c r="S134" s="120" t="s">
        <v>1162</v>
      </c>
      <c r="T134" s="137"/>
      <c r="U134" s="148" t="s">
        <v>1239</v>
      </c>
      <c r="V134" s="113" t="s">
        <v>1239</v>
      </c>
      <c r="W134" s="113" t="s">
        <v>1239</v>
      </c>
      <c r="X134" s="113" t="s">
        <v>1239</v>
      </c>
      <c r="Y134" s="120" t="str">
        <f t="shared" si="108"/>
        <v/>
      </c>
      <c r="Z134" s="118"/>
      <c r="AA134" s="114"/>
      <c r="AB134" s="169" t="s">
        <v>1179</v>
      </c>
      <c r="AC134" s="154"/>
      <c r="AD134" s="148" t="str">
        <f t="shared" ref="AD134:AD165" si="158">IF(ISNUMBER(SEARCH("F 30",$T134)),"x","")</f>
        <v/>
      </c>
      <c r="AE134" s="113" t="str">
        <f t="shared" ref="AE134:AE165" si="159">IF(ISNUMBER(SEARCH("F 60",$T134)),"x","")</f>
        <v/>
      </c>
      <c r="AF134" s="120" t="str">
        <f t="shared" ref="AF134:AF165" si="160">IF(ISNUMBER(SEARCH("F 90",$T134)),"x","")</f>
        <v/>
      </c>
      <c r="AG134" s="148" t="str">
        <f t="shared" ref="AG134:AG165" si="161">IF(AND((ISNUMBER(SEARCH("ja",$Z134))),($AD134="x")),"x","")</f>
        <v/>
      </c>
      <c r="AH134" s="113" t="str">
        <f t="shared" ref="AH134:AH165" si="162">IF(AND((ISNUMBER(SEARCH("ja",$Z134))),($AE134="x")),"x","")</f>
        <v/>
      </c>
      <c r="AI134" s="113" t="str">
        <f t="shared" ref="AI134:AI165" si="163">IF(AND((ISNUMBER(SEARCH("ja",$Z134))),($AF134="x")),"x","")</f>
        <v/>
      </c>
      <c r="AJ134" s="113" t="str">
        <f t="shared" ref="AJ134:AJ165" si="164">IF(AND((ISNUMBER(SEARCH("ja",$AA134))),($AE134="x")),"x","")</f>
        <v/>
      </c>
      <c r="AK134" s="174" t="str">
        <f t="shared" ref="AK134:AK165" si="165">IF(AND((ISNUMBER(SEARCH("ja",$AA134))),($AF134="x")),"x","")</f>
        <v/>
      </c>
      <c r="AL134" s="120" t="str">
        <f t="shared" ref="AL134:AL165" si="166">IF(AND((ISNUMBER(SEARCH("ja",$AB134))),($AF134="x")),"x","")</f>
        <v/>
      </c>
      <c r="AM134" s="145" t="str">
        <f t="shared" ref="AM134:AM165" si="167">IF(ISNUMBER(SEARCH("holzstütze",T134)),"x","")</f>
        <v/>
      </c>
      <c r="AN134" s="148" t="str">
        <f t="shared" si="141"/>
        <v/>
      </c>
      <c r="AO134" s="110" t="str">
        <f t="shared" si="154"/>
        <v/>
      </c>
      <c r="AP134" s="110" t="str">
        <f t="shared" ref="AP134:AP165" si="168">IF(AND(ISNUMBER(SEARCH("Stütze",$T134)),(ISNUMBER(SEARCH("tabelle 8.1",$T134))),(AJ134="x")),"x","")</f>
        <v/>
      </c>
      <c r="AQ134" s="149" t="str">
        <f t="shared" ref="AQ134:AQ165" si="169">IF(AND(ISNUMBER(SEARCH("Stütze",$T134)),(ISNUMBER(SEARCH("tabelle 8.1",$T134))),(AK134="x")),"x","")</f>
        <v/>
      </c>
      <c r="AR134" s="118" t="str">
        <f t="shared" ref="AR134:AR165" si="170">IF(ISNUMBER(SEARCH("unbekleidet",T134)),"x","")</f>
        <v/>
      </c>
      <c r="AS134" s="154"/>
      <c r="AT134" s="118" t="str">
        <f t="shared" ref="AT134:AT165" si="171">IF(ISNUMBER(SEARCH("10.5",T134)),"x","")</f>
        <v/>
      </c>
      <c r="AU134" s="154"/>
      <c r="AV134" s="118" t="str">
        <f t="shared" ref="AV134:AV165" si="172">IF(ISNUMBER(SEARCH("10.6",T134)),"x","")</f>
        <v/>
      </c>
      <c r="AW134" s="154"/>
      <c r="AX134" s="118" t="str">
        <f t="shared" ref="AX134:AX165" si="173">IF(ISNUMBER(SEARCH("HFHHolz",T134)),"x","")</f>
        <v/>
      </c>
      <c r="AY134" s="154"/>
      <c r="AZ134" s="202" t="str">
        <f t="shared" ref="AZ134:AZ165" si="174">IF(ISNUMBER(SEARCH("Prüfzeugnis",T134)),"x","")</f>
        <v/>
      </c>
      <c r="BA134" s="200" t="str">
        <f t="shared" si="155"/>
        <v/>
      </c>
      <c r="BB134" s="108" t="str">
        <f t="shared" si="157"/>
        <v/>
      </c>
      <c r="BC134" s="108" t="str">
        <f t="shared" si="156"/>
        <v/>
      </c>
      <c r="BD134" s="108" t="str">
        <f t="shared" ref="BD134:BD165" si="175">IF(AND((ISNUMBER(SEARCH("ja",$AA134))),(AE134="x"),($AZ134="x")),"x","")</f>
        <v/>
      </c>
      <c r="BE134" s="154" t="str">
        <f t="shared" ref="BE134:BE165" si="176">IF(AND((ISNUMBER(SEARCH("ja",$AB134))),(AF134="x"),($AZ134="x")),"x","")</f>
        <v/>
      </c>
      <c r="BF134" s="3"/>
      <c r="BG134" s="3"/>
      <c r="BH134" s="3"/>
      <c r="BI134" s="3"/>
      <c r="BJ134" s="3"/>
      <c r="BK134" s="3"/>
      <c r="BL134" s="3"/>
    </row>
    <row r="135" spans="1:64" ht="75" x14ac:dyDescent="0.3">
      <c r="A135" s="118">
        <v>130</v>
      </c>
      <c r="B135" s="109" t="s">
        <v>1105</v>
      </c>
      <c r="C135" s="110" t="str">
        <f t="shared" ref="C135:C198" si="177">IF(ISNUMBER(SEARCH("T 30-1-FSA",$B135)),"x","")</f>
        <v>x</v>
      </c>
      <c r="D135" s="110" t="str">
        <f t="shared" si="142"/>
        <v>x</v>
      </c>
      <c r="E135" s="110" t="str">
        <f t="shared" si="143"/>
        <v>x</v>
      </c>
      <c r="F135" s="110" t="str">
        <f t="shared" si="144"/>
        <v>x</v>
      </c>
      <c r="G135" s="110" t="str">
        <f t="shared" si="145"/>
        <v/>
      </c>
      <c r="H135" s="110" t="str">
        <f t="shared" si="146"/>
        <v/>
      </c>
      <c r="I135" s="110" t="str">
        <f t="shared" si="147"/>
        <v/>
      </c>
      <c r="J135" s="110" t="str">
        <f t="shared" si="148"/>
        <v/>
      </c>
      <c r="K135" s="110" t="str">
        <f t="shared" si="149"/>
        <v/>
      </c>
      <c r="L135" s="110" t="str">
        <f t="shared" si="150"/>
        <v/>
      </c>
      <c r="M135" s="110" t="str">
        <f t="shared" si="151"/>
        <v/>
      </c>
      <c r="N135" s="110" t="str">
        <f t="shared" si="152"/>
        <v/>
      </c>
      <c r="O135" s="110" t="str">
        <f t="shared" si="153"/>
        <v/>
      </c>
      <c r="P135" s="209" t="s">
        <v>1610</v>
      </c>
      <c r="Q135" s="210">
        <v>2</v>
      </c>
      <c r="R135" s="111" t="s">
        <v>680</v>
      </c>
      <c r="S135" s="120" t="s">
        <v>971</v>
      </c>
      <c r="T135" s="136" t="s">
        <v>1508</v>
      </c>
      <c r="U135" s="148" t="s">
        <v>1239</v>
      </c>
      <c r="V135" s="113" t="s">
        <v>1239</v>
      </c>
      <c r="W135" s="113" t="s">
        <v>1239</v>
      </c>
      <c r="X135" s="113" t="s">
        <v>1239</v>
      </c>
      <c r="Y135" s="120" t="str">
        <f t="shared" ref="Y135:Y198" si="178">IF(T135="","","x")</f>
        <v>x</v>
      </c>
      <c r="Z135" s="118" t="s">
        <v>1182</v>
      </c>
      <c r="AA135" s="114"/>
      <c r="AB135" s="114"/>
      <c r="AC135" s="154"/>
      <c r="AD135" s="148" t="str">
        <f t="shared" si="158"/>
        <v/>
      </c>
      <c r="AE135" s="113" t="str">
        <f t="shared" si="159"/>
        <v>x</v>
      </c>
      <c r="AF135" s="120" t="str">
        <f t="shared" si="160"/>
        <v/>
      </c>
      <c r="AG135" s="148" t="str">
        <f t="shared" si="161"/>
        <v/>
      </c>
      <c r="AH135" s="113" t="str">
        <f t="shared" si="162"/>
        <v>x</v>
      </c>
      <c r="AI135" s="113" t="str">
        <f t="shared" si="163"/>
        <v/>
      </c>
      <c r="AJ135" s="113" t="str">
        <f t="shared" si="164"/>
        <v/>
      </c>
      <c r="AK135" s="174" t="str">
        <f t="shared" si="165"/>
        <v/>
      </c>
      <c r="AL135" s="120" t="str">
        <f t="shared" si="166"/>
        <v/>
      </c>
      <c r="AM135" s="145" t="str">
        <f t="shared" si="167"/>
        <v>x</v>
      </c>
      <c r="AN135" s="148" t="str">
        <f t="shared" si="141"/>
        <v/>
      </c>
      <c r="AO135" s="110" t="str">
        <f t="shared" si="154"/>
        <v>x</v>
      </c>
      <c r="AP135" s="110" t="str">
        <f t="shared" si="168"/>
        <v/>
      </c>
      <c r="AQ135" s="149" t="str">
        <f t="shared" si="169"/>
        <v/>
      </c>
      <c r="AR135" s="118" t="str">
        <f t="shared" si="170"/>
        <v/>
      </c>
      <c r="AS135" s="154"/>
      <c r="AT135" s="118" t="str">
        <f t="shared" si="171"/>
        <v/>
      </c>
      <c r="AU135" s="154"/>
      <c r="AV135" s="118" t="str">
        <f t="shared" si="172"/>
        <v/>
      </c>
      <c r="AW135" s="154"/>
      <c r="AX135" s="118" t="str">
        <f t="shared" si="173"/>
        <v/>
      </c>
      <c r="AY135" s="154"/>
      <c r="AZ135" s="202" t="str">
        <f t="shared" si="174"/>
        <v/>
      </c>
      <c r="BA135" s="200" t="str">
        <f t="shared" si="155"/>
        <v/>
      </c>
      <c r="BB135" s="108" t="str">
        <f t="shared" si="157"/>
        <v/>
      </c>
      <c r="BC135" s="108" t="str">
        <f t="shared" si="156"/>
        <v/>
      </c>
      <c r="BD135" s="108" t="str">
        <f t="shared" si="175"/>
        <v/>
      </c>
      <c r="BE135" s="154" t="str">
        <f t="shared" si="176"/>
        <v/>
      </c>
      <c r="BF135" s="3"/>
      <c r="BG135" s="3"/>
      <c r="BH135" s="3"/>
      <c r="BI135" s="3"/>
      <c r="BJ135" s="3"/>
      <c r="BK135" s="3"/>
      <c r="BL135" s="3"/>
    </row>
    <row r="136" spans="1:64" ht="56" x14ac:dyDescent="0.3">
      <c r="A136" s="118">
        <v>131</v>
      </c>
      <c r="B136" s="112" t="s">
        <v>1114</v>
      </c>
      <c r="C136" s="110" t="str">
        <f t="shared" si="177"/>
        <v/>
      </c>
      <c r="D136" s="110" t="str">
        <f t="shared" si="142"/>
        <v/>
      </c>
      <c r="E136" s="110" t="str">
        <f t="shared" si="143"/>
        <v/>
      </c>
      <c r="F136" s="110" t="str">
        <f t="shared" si="144"/>
        <v/>
      </c>
      <c r="G136" s="110" t="str">
        <f t="shared" si="145"/>
        <v/>
      </c>
      <c r="H136" s="110" t="str">
        <f t="shared" si="146"/>
        <v/>
      </c>
      <c r="I136" s="110" t="str">
        <f t="shared" si="147"/>
        <v/>
      </c>
      <c r="J136" s="110" t="str">
        <f t="shared" si="148"/>
        <v/>
      </c>
      <c r="K136" s="110" t="str">
        <f t="shared" si="149"/>
        <v>x</v>
      </c>
      <c r="L136" s="110" t="str">
        <f t="shared" si="150"/>
        <v>x</v>
      </c>
      <c r="M136" s="110" t="str">
        <f t="shared" si="151"/>
        <v>x</v>
      </c>
      <c r="N136" s="110" t="str">
        <f t="shared" si="152"/>
        <v>x</v>
      </c>
      <c r="O136" s="110" t="str">
        <f t="shared" si="153"/>
        <v/>
      </c>
      <c r="P136" s="209"/>
      <c r="Q136" s="210"/>
      <c r="R136" s="111" t="s">
        <v>723</v>
      </c>
      <c r="S136" s="120" t="s">
        <v>971</v>
      </c>
      <c r="T136" s="137"/>
      <c r="U136" s="148" t="s">
        <v>1239</v>
      </c>
      <c r="V136" s="113" t="s">
        <v>1239</v>
      </c>
      <c r="W136" s="113" t="s">
        <v>1239</v>
      </c>
      <c r="X136" s="113" t="s">
        <v>1239</v>
      </c>
      <c r="Y136" s="120" t="str">
        <f t="shared" si="178"/>
        <v/>
      </c>
      <c r="Z136" s="118"/>
      <c r="AA136" s="114"/>
      <c r="AB136" s="169" t="s">
        <v>1179</v>
      </c>
      <c r="AC136" s="154"/>
      <c r="AD136" s="148" t="str">
        <f t="shared" si="158"/>
        <v/>
      </c>
      <c r="AE136" s="113" t="str">
        <f t="shared" si="159"/>
        <v/>
      </c>
      <c r="AF136" s="120" t="str">
        <f t="shared" si="160"/>
        <v/>
      </c>
      <c r="AG136" s="148" t="str">
        <f t="shared" si="161"/>
        <v/>
      </c>
      <c r="AH136" s="113" t="str">
        <f t="shared" si="162"/>
        <v/>
      </c>
      <c r="AI136" s="113" t="str">
        <f t="shared" si="163"/>
        <v/>
      </c>
      <c r="AJ136" s="113" t="str">
        <f t="shared" si="164"/>
        <v/>
      </c>
      <c r="AK136" s="174" t="str">
        <f t="shared" si="165"/>
        <v/>
      </c>
      <c r="AL136" s="120" t="str">
        <f t="shared" si="166"/>
        <v/>
      </c>
      <c r="AM136" s="145" t="str">
        <f t="shared" si="167"/>
        <v/>
      </c>
      <c r="AN136" s="148" t="str">
        <f t="shared" si="141"/>
        <v/>
      </c>
      <c r="AO136" s="110" t="str">
        <f t="shared" si="154"/>
        <v/>
      </c>
      <c r="AP136" s="110" t="str">
        <f t="shared" si="168"/>
        <v/>
      </c>
      <c r="AQ136" s="149" t="str">
        <f t="shared" si="169"/>
        <v/>
      </c>
      <c r="AR136" s="118" t="str">
        <f t="shared" si="170"/>
        <v/>
      </c>
      <c r="AS136" s="154"/>
      <c r="AT136" s="118" t="str">
        <f t="shared" si="171"/>
        <v/>
      </c>
      <c r="AU136" s="154"/>
      <c r="AV136" s="118" t="str">
        <f t="shared" si="172"/>
        <v/>
      </c>
      <c r="AW136" s="154"/>
      <c r="AX136" s="118" t="str">
        <f t="shared" si="173"/>
        <v/>
      </c>
      <c r="AY136" s="154"/>
      <c r="AZ136" s="202" t="str">
        <f t="shared" si="174"/>
        <v/>
      </c>
      <c r="BA136" s="200" t="str">
        <f t="shared" si="155"/>
        <v/>
      </c>
      <c r="BB136" s="108" t="str">
        <f t="shared" si="157"/>
        <v/>
      </c>
      <c r="BC136" s="108" t="str">
        <f t="shared" si="156"/>
        <v/>
      </c>
      <c r="BD136" s="108" t="str">
        <f t="shared" si="175"/>
        <v/>
      </c>
      <c r="BE136" s="154" t="str">
        <f t="shared" si="176"/>
        <v/>
      </c>
      <c r="BF136" s="3"/>
      <c r="BG136" s="3"/>
      <c r="BH136" s="3"/>
      <c r="BI136" s="3"/>
      <c r="BJ136" s="3"/>
      <c r="BK136" s="3"/>
      <c r="BL136" s="3"/>
    </row>
    <row r="137" spans="1:64" ht="75" x14ac:dyDescent="0.3">
      <c r="A137" s="118">
        <v>132</v>
      </c>
      <c r="B137" s="109" t="s">
        <v>1132</v>
      </c>
      <c r="C137" s="110" t="str">
        <f t="shared" si="177"/>
        <v>x</v>
      </c>
      <c r="D137" s="110" t="str">
        <f t="shared" si="142"/>
        <v>x</v>
      </c>
      <c r="E137" s="110" t="str">
        <f t="shared" si="143"/>
        <v>x</v>
      </c>
      <c r="F137" s="110" t="str">
        <f t="shared" si="144"/>
        <v>x</v>
      </c>
      <c r="G137" s="110" t="str">
        <f t="shared" si="145"/>
        <v/>
      </c>
      <c r="H137" s="110" t="str">
        <f t="shared" si="146"/>
        <v/>
      </c>
      <c r="I137" s="110" t="str">
        <f t="shared" si="147"/>
        <v/>
      </c>
      <c r="J137" s="110" t="str">
        <f t="shared" si="148"/>
        <v/>
      </c>
      <c r="K137" s="110" t="str">
        <f t="shared" si="149"/>
        <v/>
      </c>
      <c r="L137" s="110" t="str">
        <f t="shared" si="150"/>
        <v/>
      </c>
      <c r="M137" s="110" t="str">
        <f t="shared" si="151"/>
        <v/>
      </c>
      <c r="N137" s="110" t="str">
        <f t="shared" si="152"/>
        <v/>
      </c>
      <c r="O137" s="110" t="str">
        <f t="shared" si="153"/>
        <v/>
      </c>
      <c r="P137" s="209" t="s">
        <v>1611</v>
      </c>
      <c r="Q137" s="210">
        <v>2</v>
      </c>
      <c r="R137" s="111" t="s">
        <v>816</v>
      </c>
      <c r="S137" s="120" t="s">
        <v>1038</v>
      </c>
      <c r="T137" s="136" t="s">
        <v>1546</v>
      </c>
      <c r="U137" s="148" t="s">
        <v>1239</v>
      </c>
      <c r="V137" s="113" t="s">
        <v>1239</v>
      </c>
      <c r="W137" s="113" t="s">
        <v>1239</v>
      </c>
      <c r="X137" s="113" t="s">
        <v>1239</v>
      </c>
      <c r="Y137" s="120" t="str">
        <f t="shared" si="178"/>
        <v>x</v>
      </c>
      <c r="Z137" s="118" t="s">
        <v>1183</v>
      </c>
      <c r="AA137" s="114"/>
      <c r="AB137" s="114"/>
      <c r="AC137" s="154"/>
      <c r="AD137" s="148" t="str">
        <f t="shared" si="158"/>
        <v>x</v>
      </c>
      <c r="AE137" s="113" t="str">
        <f t="shared" si="159"/>
        <v/>
      </c>
      <c r="AF137" s="120" t="str">
        <f t="shared" si="160"/>
        <v/>
      </c>
      <c r="AG137" s="148" t="str">
        <f t="shared" si="161"/>
        <v>x</v>
      </c>
      <c r="AH137" s="113" t="str">
        <f t="shared" si="162"/>
        <v/>
      </c>
      <c r="AI137" s="113" t="str">
        <f t="shared" si="163"/>
        <v/>
      </c>
      <c r="AJ137" s="113" t="str">
        <f t="shared" si="164"/>
        <v/>
      </c>
      <c r="AK137" s="174" t="str">
        <f t="shared" si="165"/>
        <v/>
      </c>
      <c r="AL137" s="120" t="str">
        <f t="shared" si="166"/>
        <v/>
      </c>
      <c r="AM137" s="145" t="str">
        <f t="shared" si="167"/>
        <v>x</v>
      </c>
      <c r="AN137" s="148" t="str">
        <f t="shared" si="141"/>
        <v>x</v>
      </c>
      <c r="AO137" s="110" t="str">
        <f t="shared" si="154"/>
        <v/>
      </c>
      <c r="AP137" s="110" t="str">
        <f t="shared" si="168"/>
        <v/>
      </c>
      <c r="AQ137" s="149" t="str">
        <f t="shared" si="169"/>
        <v/>
      </c>
      <c r="AR137" s="118" t="str">
        <f t="shared" si="170"/>
        <v/>
      </c>
      <c r="AS137" s="154"/>
      <c r="AT137" s="118" t="str">
        <f t="shared" si="171"/>
        <v/>
      </c>
      <c r="AU137" s="154"/>
      <c r="AV137" s="118" t="str">
        <f t="shared" si="172"/>
        <v/>
      </c>
      <c r="AW137" s="154"/>
      <c r="AX137" s="118" t="str">
        <f t="shared" si="173"/>
        <v/>
      </c>
      <c r="AY137" s="154"/>
      <c r="AZ137" s="202" t="str">
        <f t="shared" si="174"/>
        <v/>
      </c>
      <c r="BA137" s="200" t="str">
        <f t="shared" si="155"/>
        <v/>
      </c>
      <c r="BB137" s="108" t="str">
        <f t="shared" si="157"/>
        <v/>
      </c>
      <c r="BC137" s="108" t="str">
        <f t="shared" si="156"/>
        <v/>
      </c>
      <c r="BD137" s="108" t="str">
        <f t="shared" si="175"/>
        <v/>
      </c>
      <c r="BE137" s="154" t="str">
        <f t="shared" si="176"/>
        <v/>
      </c>
      <c r="BF137" s="3"/>
      <c r="BG137" s="3"/>
      <c r="BH137" s="3"/>
      <c r="BI137" s="3"/>
      <c r="BJ137" s="3"/>
      <c r="BK137" s="3"/>
      <c r="BL137" s="3"/>
    </row>
    <row r="138" spans="1:64" ht="60.5" x14ac:dyDescent="0.3">
      <c r="A138" s="118">
        <v>133</v>
      </c>
      <c r="B138" s="109" t="s">
        <v>842</v>
      </c>
      <c r="C138" s="110" t="str">
        <f t="shared" si="177"/>
        <v>x</v>
      </c>
      <c r="D138" s="110" t="str">
        <f t="shared" si="142"/>
        <v>x</v>
      </c>
      <c r="E138" s="110" t="str">
        <f t="shared" si="143"/>
        <v/>
      </c>
      <c r="F138" s="110" t="str">
        <f t="shared" si="144"/>
        <v/>
      </c>
      <c r="G138" s="110" t="str">
        <f t="shared" si="145"/>
        <v/>
      </c>
      <c r="H138" s="110" t="str">
        <f t="shared" si="146"/>
        <v/>
      </c>
      <c r="I138" s="110" t="str">
        <f t="shared" si="147"/>
        <v/>
      </c>
      <c r="J138" s="110" t="str">
        <f t="shared" si="148"/>
        <v/>
      </c>
      <c r="K138" s="110" t="str">
        <f t="shared" si="149"/>
        <v/>
      </c>
      <c r="L138" s="110" t="str">
        <f t="shared" si="150"/>
        <v/>
      </c>
      <c r="M138" s="110" t="str">
        <f t="shared" si="151"/>
        <v/>
      </c>
      <c r="N138" s="110" t="str">
        <f t="shared" si="152"/>
        <v/>
      </c>
      <c r="O138" s="110" t="str">
        <f t="shared" si="153"/>
        <v/>
      </c>
      <c r="P138" s="209"/>
      <c r="Q138" s="210"/>
      <c r="R138" s="111" t="s">
        <v>843</v>
      </c>
      <c r="S138" s="120" t="s">
        <v>1009</v>
      </c>
      <c r="T138" s="136" t="s">
        <v>1547</v>
      </c>
      <c r="U138" s="148" t="s">
        <v>1239</v>
      </c>
      <c r="V138" s="113" t="s">
        <v>1239</v>
      </c>
      <c r="W138" s="113" t="s">
        <v>1239</v>
      </c>
      <c r="X138" s="113" t="s">
        <v>1239</v>
      </c>
      <c r="Y138" s="120" t="str">
        <f t="shared" si="178"/>
        <v>x</v>
      </c>
      <c r="Z138" s="118" t="s">
        <v>1183</v>
      </c>
      <c r="AA138" s="114"/>
      <c r="AB138" s="114"/>
      <c r="AC138" s="154"/>
      <c r="AD138" s="148" t="str">
        <f t="shared" si="158"/>
        <v>x</v>
      </c>
      <c r="AE138" s="113" t="str">
        <f t="shared" si="159"/>
        <v/>
      </c>
      <c r="AF138" s="120" t="str">
        <f t="shared" si="160"/>
        <v/>
      </c>
      <c r="AG138" s="148" t="str">
        <f t="shared" si="161"/>
        <v>x</v>
      </c>
      <c r="AH138" s="113" t="str">
        <f t="shared" si="162"/>
        <v/>
      </c>
      <c r="AI138" s="113" t="str">
        <f t="shared" si="163"/>
        <v/>
      </c>
      <c r="AJ138" s="113" t="str">
        <f t="shared" si="164"/>
        <v/>
      </c>
      <c r="AK138" s="174" t="str">
        <f t="shared" si="165"/>
        <v/>
      </c>
      <c r="AL138" s="120" t="str">
        <f t="shared" si="166"/>
        <v/>
      </c>
      <c r="AM138" s="145" t="str">
        <f t="shared" si="167"/>
        <v>x</v>
      </c>
      <c r="AN138" s="148" t="str">
        <f t="shared" si="141"/>
        <v>x</v>
      </c>
      <c r="AO138" s="110" t="str">
        <f t="shared" si="154"/>
        <v/>
      </c>
      <c r="AP138" s="110" t="str">
        <f t="shared" si="168"/>
        <v/>
      </c>
      <c r="AQ138" s="149" t="str">
        <f t="shared" si="169"/>
        <v/>
      </c>
      <c r="AR138" s="118" t="str">
        <f t="shared" si="170"/>
        <v/>
      </c>
      <c r="AS138" s="154"/>
      <c r="AT138" s="118" t="str">
        <f t="shared" si="171"/>
        <v/>
      </c>
      <c r="AU138" s="154"/>
      <c r="AV138" s="118" t="str">
        <f t="shared" si="172"/>
        <v/>
      </c>
      <c r="AW138" s="154"/>
      <c r="AX138" s="118" t="str">
        <f t="shared" si="173"/>
        <v/>
      </c>
      <c r="AY138" s="154"/>
      <c r="AZ138" s="202" t="str">
        <f t="shared" si="174"/>
        <v/>
      </c>
      <c r="BA138" s="200" t="str">
        <f t="shared" si="155"/>
        <v/>
      </c>
      <c r="BB138" s="108" t="str">
        <f t="shared" si="157"/>
        <v/>
      </c>
      <c r="BC138" s="108" t="str">
        <f t="shared" si="156"/>
        <v/>
      </c>
      <c r="BD138" s="108" t="str">
        <f t="shared" si="175"/>
        <v/>
      </c>
      <c r="BE138" s="154" t="str">
        <f t="shared" si="176"/>
        <v/>
      </c>
      <c r="BF138" s="3"/>
      <c r="BG138" s="3"/>
      <c r="BH138" s="3"/>
      <c r="BI138" s="3"/>
      <c r="BJ138" s="3"/>
      <c r="BK138" s="3"/>
      <c r="BL138" s="3"/>
    </row>
    <row r="139" spans="1:64" ht="56" x14ac:dyDescent="0.3">
      <c r="A139" s="118">
        <v>134</v>
      </c>
      <c r="B139" s="112" t="s">
        <v>972</v>
      </c>
      <c r="C139" s="110" t="str">
        <f t="shared" si="177"/>
        <v/>
      </c>
      <c r="D139" s="110" t="str">
        <f t="shared" si="142"/>
        <v/>
      </c>
      <c r="E139" s="110" t="str">
        <f t="shared" si="143"/>
        <v/>
      </c>
      <c r="F139" s="110" t="str">
        <f t="shared" si="144"/>
        <v/>
      </c>
      <c r="G139" s="110" t="str">
        <f t="shared" si="145"/>
        <v/>
      </c>
      <c r="H139" s="110" t="str">
        <f t="shared" si="146"/>
        <v/>
      </c>
      <c r="I139" s="110" t="str">
        <f t="shared" si="147"/>
        <v/>
      </c>
      <c r="J139" s="110" t="str">
        <f t="shared" si="148"/>
        <v/>
      </c>
      <c r="K139" s="110" t="str">
        <f t="shared" si="149"/>
        <v>x</v>
      </c>
      <c r="L139" s="110" t="str">
        <f t="shared" si="150"/>
        <v/>
      </c>
      <c r="M139" s="110" t="str">
        <f t="shared" si="151"/>
        <v/>
      </c>
      <c r="N139" s="110" t="str">
        <f t="shared" si="152"/>
        <v/>
      </c>
      <c r="O139" s="110" t="str">
        <f t="shared" si="153"/>
        <v/>
      </c>
      <c r="P139" s="209" t="s">
        <v>1612</v>
      </c>
      <c r="Q139" s="210">
        <v>14</v>
      </c>
      <c r="R139" s="111" t="s">
        <v>199</v>
      </c>
      <c r="S139" s="120" t="s">
        <v>922</v>
      </c>
      <c r="T139" s="137"/>
      <c r="U139" s="118" t="s">
        <v>1239</v>
      </c>
      <c r="V139" s="114" t="s">
        <v>1239</v>
      </c>
      <c r="W139" s="114" t="s">
        <v>1239</v>
      </c>
      <c r="X139" s="114" t="s">
        <v>1239</v>
      </c>
      <c r="Y139" s="120" t="str">
        <f t="shared" si="178"/>
        <v/>
      </c>
      <c r="Z139" s="118"/>
      <c r="AA139" s="114"/>
      <c r="AB139" s="169" t="s">
        <v>1179</v>
      </c>
      <c r="AC139" s="154"/>
      <c r="AD139" s="148" t="str">
        <f t="shared" si="158"/>
        <v/>
      </c>
      <c r="AE139" s="113" t="str">
        <f t="shared" si="159"/>
        <v/>
      </c>
      <c r="AF139" s="120" t="str">
        <f t="shared" si="160"/>
        <v/>
      </c>
      <c r="AG139" s="148" t="str">
        <f t="shared" si="161"/>
        <v/>
      </c>
      <c r="AH139" s="113" t="str">
        <f t="shared" si="162"/>
        <v/>
      </c>
      <c r="AI139" s="113" t="str">
        <f t="shared" si="163"/>
        <v/>
      </c>
      <c r="AJ139" s="113" t="str">
        <f t="shared" si="164"/>
        <v/>
      </c>
      <c r="AK139" s="174" t="str">
        <f t="shared" si="165"/>
        <v/>
      </c>
      <c r="AL139" s="120" t="str">
        <f t="shared" si="166"/>
        <v/>
      </c>
      <c r="AM139" s="145" t="str">
        <f t="shared" si="167"/>
        <v/>
      </c>
      <c r="AN139" s="148" t="str">
        <f t="shared" ref="AN139:AN170" si="179">IF(AND(ISNUMBER(SEARCH("Stütze",T139)),(ISNUMBER(SEARCH("tabelle 8.1",T139))),(AG139="x")),"x","")</f>
        <v/>
      </c>
      <c r="AO139" s="110" t="str">
        <f t="shared" si="154"/>
        <v/>
      </c>
      <c r="AP139" s="110" t="str">
        <f t="shared" si="168"/>
        <v/>
      </c>
      <c r="AQ139" s="149" t="str">
        <f t="shared" si="169"/>
        <v/>
      </c>
      <c r="AR139" s="118" t="str">
        <f t="shared" si="170"/>
        <v/>
      </c>
      <c r="AS139" s="154"/>
      <c r="AT139" s="118" t="str">
        <f t="shared" si="171"/>
        <v/>
      </c>
      <c r="AU139" s="154"/>
      <c r="AV139" s="118" t="str">
        <f t="shared" si="172"/>
        <v/>
      </c>
      <c r="AW139" s="154"/>
      <c r="AX139" s="118" t="str">
        <f t="shared" si="173"/>
        <v/>
      </c>
      <c r="AY139" s="154"/>
      <c r="AZ139" s="202" t="str">
        <f t="shared" si="174"/>
        <v/>
      </c>
      <c r="BA139" s="200" t="str">
        <f t="shared" si="155"/>
        <v/>
      </c>
      <c r="BB139" s="108" t="str">
        <f t="shared" si="157"/>
        <v/>
      </c>
      <c r="BC139" s="108" t="str">
        <f t="shared" si="156"/>
        <v/>
      </c>
      <c r="BD139" s="108" t="str">
        <f t="shared" si="175"/>
        <v/>
      </c>
      <c r="BE139" s="154" t="str">
        <f t="shared" si="176"/>
        <v/>
      </c>
      <c r="BF139" s="3"/>
      <c r="BG139" s="3"/>
      <c r="BH139" s="3"/>
      <c r="BI139" s="3"/>
      <c r="BJ139" s="3"/>
      <c r="BK139" s="3"/>
      <c r="BL139" s="3"/>
    </row>
    <row r="140" spans="1:64" ht="252.5" x14ac:dyDescent="0.3">
      <c r="A140" s="118">
        <v>135</v>
      </c>
      <c r="B140" s="109" t="s">
        <v>966</v>
      </c>
      <c r="C140" s="110" t="str">
        <f t="shared" si="177"/>
        <v>x</v>
      </c>
      <c r="D140" s="110" t="str">
        <f t="shared" si="142"/>
        <v>x</v>
      </c>
      <c r="E140" s="110" t="str">
        <f t="shared" si="143"/>
        <v>x</v>
      </c>
      <c r="F140" s="110" t="str">
        <f t="shared" si="144"/>
        <v>x</v>
      </c>
      <c r="G140" s="110" t="str">
        <f t="shared" si="145"/>
        <v/>
      </c>
      <c r="H140" s="110" t="str">
        <f t="shared" si="146"/>
        <v/>
      </c>
      <c r="I140" s="110" t="str">
        <f t="shared" si="147"/>
        <v/>
      </c>
      <c r="J140" s="110" t="str">
        <f t="shared" si="148"/>
        <v/>
      </c>
      <c r="K140" s="110" t="str">
        <f t="shared" si="149"/>
        <v/>
      </c>
      <c r="L140" s="110" t="str">
        <f t="shared" si="150"/>
        <v/>
      </c>
      <c r="M140" s="110" t="str">
        <f t="shared" si="151"/>
        <v/>
      </c>
      <c r="N140" s="110" t="str">
        <f t="shared" si="152"/>
        <v/>
      </c>
      <c r="O140" s="110" t="str">
        <f t="shared" si="153"/>
        <v/>
      </c>
      <c r="P140" s="209"/>
      <c r="Q140" s="210"/>
      <c r="R140" s="111" t="s">
        <v>200</v>
      </c>
      <c r="S140" s="120" t="s">
        <v>967</v>
      </c>
      <c r="T140" s="136" t="s">
        <v>1509</v>
      </c>
      <c r="U140" s="118" t="s">
        <v>1239</v>
      </c>
      <c r="V140" s="114" t="s">
        <v>1239</v>
      </c>
      <c r="W140" s="114" t="s">
        <v>1239</v>
      </c>
      <c r="X140" s="114" t="s">
        <v>1239</v>
      </c>
      <c r="Y140" s="120" t="str">
        <f t="shared" si="178"/>
        <v>x</v>
      </c>
      <c r="Z140" s="118" t="s">
        <v>1183</v>
      </c>
      <c r="AA140" s="114"/>
      <c r="AB140" s="114"/>
      <c r="AC140" s="154"/>
      <c r="AD140" s="148" t="str">
        <f t="shared" si="158"/>
        <v>x</v>
      </c>
      <c r="AE140" s="113" t="str">
        <f t="shared" si="159"/>
        <v>x</v>
      </c>
      <c r="AF140" s="120" t="str">
        <f t="shared" si="160"/>
        <v/>
      </c>
      <c r="AG140" s="148" t="str">
        <f t="shared" si="161"/>
        <v>x</v>
      </c>
      <c r="AH140" s="113" t="str">
        <f t="shared" si="162"/>
        <v>x</v>
      </c>
      <c r="AI140" s="113" t="str">
        <f t="shared" si="163"/>
        <v/>
      </c>
      <c r="AJ140" s="113" t="str">
        <f t="shared" si="164"/>
        <v/>
      </c>
      <c r="AK140" s="174" t="str">
        <f t="shared" si="165"/>
        <v/>
      </c>
      <c r="AL140" s="120" t="str">
        <f t="shared" si="166"/>
        <v/>
      </c>
      <c r="AM140" s="145" t="str">
        <f t="shared" si="167"/>
        <v>x</v>
      </c>
      <c r="AN140" s="148"/>
      <c r="AO140" s="110" t="str">
        <f t="shared" si="154"/>
        <v>x</v>
      </c>
      <c r="AP140" s="110" t="str">
        <f t="shared" si="168"/>
        <v/>
      </c>
      <c r="AQ140" s="149" t="str">
        <f t="shared" si="169"/>
        <v/>
      </c>
      <c r="AR140" s="157" t="str">
        <f t="shared" si="170"/>
        <v>x</v>
      </c>
      <c r="AS140" s="158" t="s">
        <v>1231</v>
      </c>
      <c r="AT140" s="118" t="str">
        <f t="shared" si="171"/>
        <v/>
      </c>
      <c r="AU140" s="154"/>
      <c r="AV140" s="118" t="str">
        <f t="shared" si="172"/>
        <v/>
      </c>
      <c r="AW140" s="154"/>
      <c r="AX140" s="118" t="str">
        <f t="shared" si="173"/>
        <v/>
      </c>
      <c r="AY140" s="154"/>
      <c r="AZ140" s="202" t="str">
        <f t="shared" si="174"/>
        <v>x</v>
      </c>
      <c r="BA140" s="200"/>
      <c r="BB140" s="108" t="str">
        <f t="shared" si="157"/>
        <v>x</v>
      </c>
      <c r="BC140" s="108" t="str">
        <f t="shared" si="156"/>
        <v/>
      </c>
      <c r="BD140" s="108" t="str">
        <f t="shared" si="175"/>
        <v/>
      </c>
      <c r="BE140" s="154" t="str">
        <f t="shared" si="176"/>
        <v/>
      </c>
      <c r="BF140" s="3"/>
      <c r="BG140" s="3"/>
      <c r="BH140" s="3"/>
      <c r="BI140" s="3"/>
      <c r="BJ140" s="3"/>
      <c r="BK140" s="3"/>
      <c r="BL140" s="3"/>
    </row>
    <row r="141" spans="1:64" ht="28" x14ac:dyDescent="0.3">
      <c r="A141" s="118">
        <v>136</v>
      </c>
      <c r="B141" s="112" t="s">
        <v>240</v>
      </c>
      <c r="C141" s="110" t="str">
        <f t="shared" si="177"/>
        <v/>
      </c>
      <c r="D141" s="110" t="str">
        <f t="shared" si="142"/>
        <v/>
      </c>
      <c r="E141" s="110" t="str">
        <f t="shared" si="143"/>
        <v/>
      </c>
      <c r="F141" s="110" t="str">
        <f t="shared" si="144"/>
        <v/>
      </c>
      <c r="G141" s="110" t="str">
        <f t="shared" si="145"/>
        <v>x</v>
      </c>
      <c r="H141" s="110" t="str">
        <f t="shared" si="146"/>
        <v/>
      </c>
      <c r="I141" s="110" t="str">
        <f t="shared" si="147"/>
        <v/>
      </c>
      <c r="J141" s="110" t="str">
        <f t="shared" si="148"/>
        <v/>
      </c>
      <c r="K141" s="110" t="str">
        <f t="shared" si="149"/>
        <v/>
      </c>
      <c r="L141" s="110" t="str">
        <f t="shared" si="150"/>
        <v/>
      </c>
      <c r="M141" s="110" t="str">
        <f t="shared" si="151"/>
        <v/>
      </c>
      <c r="N141" s="110" t="str">
        <f t="shared" si="152"/>
        <v/>
      </c>
      <c r="O141" s="110" t="str">
        <f t="shared" si="153"/>
        <v/>
      </c>
      <c r="P141" s="209"/>
      <c r="Q141" s="210"/>
      <c r="R141" s="111" t="s">
        <v>241</v>
      </c>
      <c r="S141" s="120" t="s">
        <v>922</v>
      </c>
      <c r="T141" s="137"/>
      <c r="U141" s="118" t="s">
        <v>1239</v>
      </c>
      <c r="V141" s="114" t="s">
        <v>1239</v>
      </c>
      <c r="W141" s="114"/>
      <c r="X141" s="114"/>
      <c r="Y141" s="120" t="str">
        <f t="shared" si="178"/>
        <v/>
      </c>
      <c r="Z141" s="118"/>
      <c r="AA141" s="168" t="s">
        <v>1179</v>
      </c>
      <c r="AB141" s="114"/>
      <c r="AC141" s="154"/>
      <c r="AD141" s="148" t="str">
        <f t="shared" si="158"/>
        <v/>
      </c>
      <c r="AE141" s="113" t="str">
        <f t="shared" si="159"/>
        <v/>
      </c>
      <c r="AF141" s="120" t="str">
        <f t="shared" si="160"/>
        <v/>
      </c>
      <c r="AG141" s="148" t="str">
        <f t="shared" si="161"/>
        <v/>
      </c>
      <c r="AH141" s="113" t="str">
        <f t="shared" si="162"/>
        <v/>
      </c>
      <c r="AI141" s="113" t="str">
        <f t="shared" si="163"/>
        <v/>
      </c>
      <c r="AJ141" s="113" t="str">
        <f t="shared" si="164"/>
        <v/>
      </c>
      <c r="AK141" s="174" t="str">
        <f t="shared" si="165"/>
        <v/>
      </c>
      <c r="AL141" s="120" t="str">
        <f t="shared" si="166"/>
        <v/>
      </c>
      <c r="AM141" s="145" t="str">
        <f t="shared" si="167"/>
        <v/>
      </c>
      <c r="AN141" s="148" t="str">
        <f t="shared" si="179"/>
        <v/>
      </c>
      <c r="AO141" s="110" t="str">
        <f t="shared" si="154"/>
        <v/>
      </c>
      <c r="AP141" s="110" t="str">
        <f t="shared" si="168"/>
        <v/>
      </c>
      <c r="AQ141" s="149" t="str">
        <f t="shared" si="169"/>
        <v/>
      </c>
      <c r="AR141" s="118" t="str">
        <f t="shared" si="170"/>
        <v/>
      </c>
      <c r="AS141" s="154"/>
      <c r="AT141" s="118" t="str">
        <f t="shared" si="171"/>
        <v/>
      </c>
      <c r="AU141" s="154"/>
      <c r="AV141" s="118" t="str">
        <f t="shared" si="172"/>
        <v/>
      </c>
      <c r="AW141" s="154"/>
      <c r="AX141" s="118" t="str">
        <f t="shared" si="173"/>
        <v/>
      </c>
      <c r="AY141" s="154"/>
      <c r="AZ141" s="202" t="str">
        <f t="shared" si="174"/>
        <v/>
      </c>
      <c r="BA141" s="200" t="str">
        <f t="shared" ref="BA141:BA153" si="180">IF(AND((ISNUMBER(SEARCH("ja",$Z141))),(AD141="x"),($AZ141="x")),"x","")</f>
        <v/>
      </c>
      <c r="BB141" s="108" t="str">
        <f t="shared" si="157"/>
        <v/>
      </c>
      <c r="BC141" s="108" t="str">
        <f t="shared" si="156"/>
        <v/>
      </c>
      <c r="BD141" s="108" t="str">
        <f t="shared" si="175"/>
        <v/>
      </c>
      <c r="BE141" s="154" t="str">
        <f t="shared" si="176"/>
        <v/>
      </c>
      <c r="BF141" s="3"/>
      <c r="BG141" s="3"/>
      <c r="BH141" s="3"/>
      <c r="BI141" s="3"/>
      <c r="BJ141" s="3"/>
      <c r="BK141" s="3"/>
      <c r="BL141" s="3"/>
    </row>
    <row r="142" spans="1:64" ht="28" x14ac:dyDescent="0.3">
      <c r="A142" s="118">
        <v>137</v>
      </c>
      <c r="B142" s="109" t="s">
        <v>962</v>
      </c>
      <c r="C142" s="110" t="str">
        <f t="shared" si="177"/>
        <v>x</v>
      </c>
      <c r="D142" s="110" t="str">
        <f t="shared" si="142"/>
        <v>x</v>
      </c>
      <c r="E142" s="110" t="str">
        <f t="shared" si="143"/>
        <v/>
      </c>
      <c r="F142" s="110" t="str">
        <f t="shared" si="144"/>
        <v/>
      </c>
      <c r="G142" s="110" t="str">
        <f t="shared" si="145"/>
        <v/>
      </c>
      <c r="H142" s="110" t="str">
        <f t="shared" si="146"/>
        <v/>
      </c>
      <c r="I142" s="110" t="str">
        <f t="shared" si="147"/>
        <v/>
      </c>
      <c r="J142" s="110" t="str">
        <f t="shared" si="148"/>
        <v/>
      </c>
      <c r="K142" s="110" t="str">
        <f t="shared" si="149"/>
        <v/>
      </c>
      <c r="L142" s="110" t="str">
        <f t="shared" si="150"/>
        <v/>
      </c>
      <c r="M142" s="110" t="str">
        <f t="shared" si="151"/>
        <v/>
      </c>
      <c r="N142" s="110" t="str">
        <f t="shared" si="152"/>
        <v/>
      </c>
      <c r="O142" s="110" t="str">
        <f t="shared" si="153"/>
        <v/>
      </c>
      <c r="P142" s="209"/>
      <c r="Q142" s="210"/>
      <c r="R142" s="111" t="s">
        <v>242</v>
      </c>
      <c r="S142" s="120" t="s">
        <v>922</v>
      </c>
      <c r="T142" s="137"/>
      <c r="U142" s="118" t="s">
        <v>1239</v>
      </c>
      <c r="V142" s="114" t="s">
        <v>1239</v>
      </c>
      <c r="W142" s="114"/>
      <c r="X142" s="114"/>
      <c r="Y142" s="120" t="str">
        <f t="shared" si="178"/>
        <v/>
      </c>
      <c r="Z142" s="118" t="s">
        <v>1179</v>
      </c>
      <c r="AA142" s="114"/>
      <c r="AB142" s="114"/>
      <c r="AC142" s="154"/>
      <c r="AD142" s="148" t="str">
        <f t="shared" si="158"/>
        <v/>
      </c>
      <c r="AE142" s="113" t="str">
        <f t="shared" si="159"/>
        <v/>
      </c>
      <c r="AF142" s="120" t="str">
        <f t="shared" si="160"/>
        <v/>
      </c>
      <c r="AG142" s="148" t="str">
        <f t="shared" si="161"/>
        <v/>
      </c>
      <c r="AH142" s="113" t="str">
        <f t="shared" si="162"/>
        <v/>
      </c>
      <c r="AI142" s="113" t="str">
        <f t="shared" si="163"/>
        <v/>
      </c>
      <c r="AJ142" s="113" t="str">
        <f t="shared" si="164"/>
        <v/>
      </c>
      <c r="AK142" s="174" t="str">
        <f t="shared" si="165"/>
        <v/>
      </c>
      <c r="AL142" s="120" t="str">
        <f t="shared" si="166"/>
        <v/>
      </c>
      <c r="AM142" s="145" t="str">
        <f t="shared" si="167"/>
        <v/>
      </c>
      <c r="AN142" s="148" t="str">
        <f t="shared" si="179"/>
        <v/>
      </c>
      <c r="AO142" s="110" t="str">
        <f t="shared" si="154"/>
        <v/>
      </c>
      <c r="AP142" s="110" t="str">
        <f t="shared" si="168"/>
        <v/>
      </c>
      <c r="AQ142" s="149" t="str">
        <f t="shared" si="169"/>
        <v/>
      </c>
      <c r="AR142" s="118" t="str">
        <f t="shared" si="170"/>
        <v/>
      </c>
      <c r="AS142" s="154"/>
      <c r="AT142" s="118" t="str">
        <f t="shared" si="171"/>
        <v/>
      </c>
      <c r="AU142" s="154"/>
      <c r="AV142" s="118" t="str">
        <f t="shared" si="172"/>
        <v/>
      </c>
      <c r="AW142" s="154"/>
      <c r="AX142" s="118" t="str">
        <f t="shared" si="173"/>
        <v/>
      </c>
      <c r="AY142" s="154"/>
      <c r="AZ142" s="202" t="str">
        <f t="shared" si="174"/>
        <v/>
      </c>
      <c r="BA142" s="200" t="str">
        <f t="shared" si="180"/>
        <v/>
      </c>
      <c r="BB142" s="108" t="str">
        <f t="shared" si="157"/>
        <v/>
      </c>
      <c r="BC142" s="108" t="str">
        <f t="shared" si="156"/>
        <v/>
      </c>
      <c r="BD142" s="108" t="str">
        <f t="shared" si="175"/>
        <v/>
      </c>
      <c r="BE142" s="154" t="str">
        <f t="shared" si="176"/>
        <v/>
      </c>
      <c r="BF142" s="3"/>
      <c r="BG142" s="3"/>
      <c r="BH142" s="3"/>
      <c r="BI142" s="3"/>
      <c r="BJ142" s="3"/>
      <c r="BK142" s="3"/>
      <c r="BL142" s="3"/>
    </row>
    <row r="143" spans="1:64" ht="106.5" x14ac:dyDescent="0.3">
      <c r="A143" s="118">
        <v>138</v>
      </c>
      <c r="B143" s="109" t="s">
        <v>992</v>
      </c>
      <c r="C143" s="110" t="str">
        <f t="shared" si="177"/>
        <v>x</v>
      </c>
      <c r="D143" s="110" t="str">
        <f t="shared" si="142"/>
        <v>x</v>
      </c>
      <c r="E143" s="110" t="str">
        <f t="shared" si="143"/>
        <v>x</v>
      </c>
      <c r="F143" s="110" t="str">
        <f t="shared" si="144"/>
        <v>x</v>
      </c>
      <c r="G143" s="110" t="str">
        <f t="shared" si="145"/>
        <v/>
      </c>
      <c r="H143" s="110" t="str">
        <f t="shared" si="146"/>
        <v/>
      </c>
      <c r="I143" s="110" t="str">
        <f t="shared" si="147"/>
        <v/>
      </c>
      <c r="J143" s="110" t="str">
        <f t="shared" si="148"/>
        <v/>
      </c>
      <c r="K143" s="110" t="str">
        <f t="shared" si="149"/>
        <v/>
      </c>
      <c r="L143" s="110" t="str">
        <f t="shared" si="150"/>
        <v/>
      </c>
      <c r="M143" s="110" t="str">
        <f t="shared" si="151"/>
        <v/>
      </c>
      <c r="N143" s="110" t="str">
        <f t="shared" si="152"/>
        <v/>
      </c>
      <c r="O143" s="110" t="str">
        <f t="shared" si="153"/>
        <v/>
      </c>
      <c r="P143" s="209"/>
      <c r="Q143" s="210"/>
      <c r="R143" s="111" t="s">
        <v>350</v>
      </c>
      <c r="S143" s="120" t="s">
        <v>1010</v>
      </c>
      <c r="T143" s="136" t="s">
        <v>1510</v>
      </c>
      <c r="U143" s="148" t="s">
        <v>1239</v>
      </c>
      <c r="V143" s="113" t="s">
        <v>1239</v>
      </c>
      <c r="W143" s="113" t="s">
        <v>1239</v>
      </c>
      <c r="X143" s="113" t="s">
        <v>1239</v>
      </c>
      <c r="Y143" s="120" t="str">
        <f t="shared" si="178"/>
        <v>x</v>
      </c>
      <c r="Z143" s="118" t="s">
        <v>1183</v>
      </c>
      <c r="AA143" s="114"/>
      <c r="AB143" s="114"/>
      <c r="AC143" s="154"/>
      <c r="AD143" s="148" t="str">
        <f t="shared" si="158"/>
        <v>x</v>
      </c>
      <c r="AE143" s="113" t="str">
        <f t="shared" si="159"/>
        <v/>
      </c>
      <c r="AF143" s="120" t="str">
        <f t="shared" si="160"/>
        <v/>
      </c>
      <c r="AG143" s="148" t="str">
        <f t="shared" si="161"/>
        <v>x</v>
      </c>
      <c r="AH143" s="113" t="str">
        <f t="shared" si="162"/>
        <v/>
      </c>
      <c r="AI143" s="113" t="str">
        <f t="shared" si="163"/>
        <v/>
      </c>
      <c r="AJ143" s="113" t="str">
        <f t="shared" si="164"/>
        <v/>
      </c>
      <c r="AK143" s="174" t="str">
        <f t="shared" si="165"/>
        <v/>
      </c>
      <c r="AL143" s="120" t="str">
        <f t="shared" si="166"/>
        <v/>
      </c>
      <c r="AM143" s="145" t="str">
        <f t="shared" si="167"/>
        <v>x</v>
      </c>
      <c r="AN143" s="148" t="str">
        <f t="shared" si="179"/>
        <v>x</v>
      </c>
      <c r="AO143" s="110" t="str">
        <f t="shared" si="154"/>
        <v/>
      </c>
      <c r="AP143" s="110" t="str">
        <f t="shared" si="168"/>
        <v/>
      </c>
      <c r="AQ143" s="149" t="str">
        <f t="shared" si="169"/>
        <v/>
      </c>
      <c r="AR143" s="155" t="str">
        <f t="shared" si="170"/>
        <v>x</v>
      </c>
      <c r="AS143" s="156" t="s">
        <v>1231</v>
      </c>
      <c r="AT143" s="118" t="str">
        <f t="shared" si="171"/>
        <v/>
      </c>
      <c r="AU143" s="154"/>
      <c r="AV143" s="118" t="str">
        <f t="shared" si="172"/>
        <v/>
      </c>
      <c r="AW143" s="154"/>
      <c r="AX143" s="118" t="str">
        <f t="shared" si="173"/>
        <v/>
      </c>
      <c r="AY143" s="154"/>
      <c r="AZ143" s="202" t="str">
        <f t="shared" si="174"/>
        <v/>
      </c>
      <c r="BA143" s="200" t="str">
        <f t="shared" si="180"/>
        <v/>
      </c>
      <c r="BB143" s="108" t="str">
        <f t="shared" si="157"/>
        <v/>
      </c>
      <c r="BC143" s="108" t="str">
        <f t="shared" si="156"/>
        <v/>
      </c>
      <c r="BD143" s="108" t="str">
        <f t="shared" si="175"/>
        <v/>
      </c>
      <c r="BE143" s="154" t="str">
        <f t="shared" si="176"/>
        <v/>
      </c>
      <c r="BF143" s="3"/>
      <c r="BG143" s="3"/>
      <c r="BH143" s="3"/>
      <c r="BI143" s="3"/>
      <c r="BJ143" s="3"/>
      <c r="BK143" s="3"/>
      <c r="BL143" s="3"/>
    </row>
    <row r="144" spans="1:64" ht="150" x14ac:dyDescent="0.3">
      <c r="A144" s="118">
        <v>139</v>
      </c>
      <c r="B144" s="109" t="s">
        <v>1003</v>
      </c>
      <c r="C144" s="110" t="str">
        <f t="shared" si="177"/>
        <v>x</v>
      </c>
      <c r="D144" s="110" t="str">
        <f t="shared" si="142"/>
        <v>x</v>
      </c>
      <c r="E144" s="110" t="str">
        <f t="shared" si="143"/>
        <v>x</v>
      </c>
      <c r="F144" s="110" t="str">
        <f t="shared" si="144"/>
        <v>x</v>
      </c>
      <c r="G144" s="110" t="str">
        <f t="shared" si="145"/>
        <v/>
      </c>
      <c r="H144" s="110" t="str">
        <f t="shared" si="146"/>
        <v/>
      </c>
      <c r="I144" s="110" t="str">
        <f t="shared" si="147"/>
        <v/>
      </c>
      <c r="J144" s="110" t="str">
        <f t="shared" si="148"/>
        <v/>
      </c>
      <c r="K144" s="110" t="str">
        <f t="shared" si="149"/>
        <v/>
      </c>
      <c r="L144" s="110" t="str">
        <f t="shared" si="150"/>
        <v/>
      </c>
      <c r="M144" s="110" t="str">
        <f t="shared" si="151"/>
        <v/>
      </c>
      <c r="N144" s="110" t="str">
        <f t="shared" si="152"/>
        <v/>
      </c>
      <c r="O144" s="110" t="str">
        <f t="shared" si="153"/>
        <v/>
      </c>
      <c r="P144" s="209"/>
      <c r="Q144" s="210"/>
      <c r="R144" s="111" t="s">
        <v>410</v>
      </c>
      <c r="S144" s="120" t="s">
        <v>1020</v>
      </c>
      <c r="T144" s="136" t="s">
        <v>1511</v>
      </c>
      <c r="U144" s="148" t="s">
        <v>1239</v>
      </c>
      <c r="V144" s="113" t="s">
        <v>1239</v>
      </c>
      <c r="W144" s="113" t="s">
        <v>1239</v>
      </c>
      <c r="X144" s="113" t="s">
        <v>1239</v>
      </c>
      <c r="Y144" s="120" t="str">
        <f t="shared" si="178"/>
        <v>x</v>
      </c>
      <c r="Z144" s="118" t="s">
        <v>1183</v>
      </c>
      <c r="AA144" s="114"/>
      <c r="AB144" s="114"/>
      <c r="AC144" s="154"/>
      <c r="AD144" s="148" t="str">
        <f t="shared" si="158"/>
        <v>x</v>
      </c>
      <c r="AE144" s="113" t="str">
        <f t="shared" si="159"/>
        <v/>
      </c>
      <c r="AF144" s="120" t="str">
        <f t="shared" si="160"/>
        <v/>
      </c>
      <c r="AG144" s="148" t="str">
        <f t="shared" si="161"/>
        <v>x</v>
      </c>
      <c r="AH144" s="113" t="str">
        <f t="shared" si="162"/>
        <v/>
      </c>
      <c r="AI144" s="113" t="str">
        <f t="shared" si="163"/>
        <v/>
      </c>
      <c r="AJ144" s="113" t="str">
        <f t="shared" si="164"/>
        <v/>
      </c>
      <c r="AK144" s="174" t="str">
        <f t="shared" si="165"/>
        <v/>
      </c>
      <c r="AL144" s="120" t="str">
        <f t="shared" si="166"/>
        <v/>
      </c>
      <c r="AM144" s="145" t="str">
        <f t="shared" si="167"/>
        <v>x</v>
      </c>
      <c r="AN144" s="148" t="str">
        <f t="shared" si="179"/>
        <v>x</v>
      </c>
      <c r="AO144" s="110" t="str">
        <f t="shared" si="154"/>
        <v/>
      </c>
      <c r="AP144" s="110" t="str">
        <f t="shared" si="168"/>
        <v/>
      </c>
      <c r="AQ144" s="149" t="str">
        <f t="shared" si="169"/>
        <v/>
      </c>
      <c r="AR144" s="157" t="str">
        <f t="shared" si="170"/>
        <v>x</v>
      </c>
      <c r="AS144" s="158" t="s">
        <v>1231</v>
      </c>
      <c r="AT144" s="118" t="str">
        <f t="shared" si="171"/>
        <v/>
      </c>
      <c r="AU144" s="154"/>
      <c r="AV144" s="118" t="str">
        <f t="shared" si="172"/>
        <v/>
      </c>
      <c r="AW144" s="154"/>
      <c r="AX144" s="118" t="str">
        <f t="shared" si="173"/>
        <v/>
      </c>
      <c r="AY144" s="154"/>
      <c r="AZ144" s="202" t="str">
        <f t="shared" si="174"/>
        <v/>
      </c>
      <c r="BA144" s="200" t="str">
        <f t="shared" si="180"/>
        <v/>
      </c>
      <c r="BB144" s="108" t="str">
        <f t="shared" si="157"/>
        <v/>
      </c>
      <c r="BC144" s="108" t="str">
        <f t="shared" si="156"/>
        <v/>
      </c>
      <c r="BD144" s="108" t="str">
        <f t="shared" si="175"/>
        <v/>
      </c>
      <c r="BE144" s="154" t="str">
        <f t="shared" si="176"/>
        <v/>
      </c>
      <c r="BF144" s="3"/>
      <c r="BG144" s="3"/>
      <c r="BH144" s="3"/>
      <c r="BI144" s="3"/>
      <c r="BJ144" s="3"/>
      <c r="BK144" s="3"/>
      <c r="BL144" s="3"/>
    </row>
    <row r="145" spans="1:64" ht="75" x14ac:dyDescent="0.3">
      <c r="A145" s="118">
        <v>140</v>
      </c>
      <c r="B145" s="109" t="s">
        <v>1068</v>
      </c>
      <c r="C145" s="110" t="str">
        <f t="shared" si="177"/>
        <v>x</v>
      </c>
      <c r="D145" s="110" t="str">
        <f t="shared" si="142"/>
        <v>x</v>
      </c>
      <c r="E145" s="110" t="str">
        <f t="shared" si="143"/>
        <v>x</v>
      </c>
      <c r="F145" s="110" t="str">
        <f t="shared" si="144"/>
        <v>x</v>
      </c>
      <c r="G145" s="110" t="str">
        <f t="shared" si="145"/>
        <v/>
      </c>
      <c r="H145" s="110" t="str">
        <f t="shared" si="146"/>
        <v/>
      </c>
      <c r="I145" s="110" t="str">
        <f t="shared" si="147"/>
        <v/>
      </c>
      <c r="J145" s="110" t="str">
        <f t="shared" si="148"/>
        <v/>
      </c>
      <c r="K145" s="110" t="str">
        <f t="shared" si="149"/>
        <v/>
      </c>
      <c r="L145" s="110" t="str">
        <f t="shared" si="150"/>
        <v/>
      </c>
      <c r="M145" s="110" t="str">
        <f t="shared" si="151"/>
        <v/>
      </c>
      <c r="N145" s="110" t="str">
        <f t="shared" si="152"/>
        <v/>
      </c>
      <c r="O145" s="110" t="str">
        <f t="shared" si="153"/>
        <v/>
      </c>
      <c r="P145" s="209"/>
      <c r="Q145" s="210"/>
      <c r="R145" s="111" t="s">
        <v>471</v>
      </c>
      <c r="S145" s="120" t="s">
        <v>1029</v>
      </c>
      <c r="T145" s="136" t="s">
        <v>1548</v>
      </c>
      <c r="U145" s="148" t="s">
        <v>1239</v>
      </c>
      <c r="V145" s="113" t="s">
        <v>1239</v>
      </c>
      <c r="W145" s="113" t="s">
        <v>1239</v>
      </c>
      <c r="X145" s="113" t="s">
        <v>1239</v>
      </c>
      <c r="Y145" s="120" t="str">
        <f t="shared" si="178"/>
        <v>x</v>
      </c>
      <c r="Z145" s="118" t="s">
        <v>1182</v>
      </c>
      <c r="AA145" s="114"/>
      <c r="AB145" s="114"/>
      <c r="AC145" s="154"/>
      <c r="AD145" s="148" t="str">
        <f t="shared" si="158"/>
        <v/>
      </c>
      <c r="AE145" s="113" t="str">
        <f t="shared" si="159"/>
        <v>x</v>
      </c>
      <c r="AF145" s="120" t="str">
        <f t="shared" si="160"/>
        <v/>
      </c>
      <c r="AG145" s="148" t="str">
        <f t="shared" si="161"/>
        <v/>
      </c>
      <c r="AH145" s="113" t="str">
        <f t="shared" si="162"/>
        <v>x</v>
      </c>
      <c r="AI145" s="113" t="str">
        <f t="shared" si="163"/>
        <v/>
      </c>
      <c r="AJ145" s="113" t="str">
        <f t="shared" si="164"/>
        <v/>
      </c>
      <c r="AK145" s="174" t="str">
        <f t="shared" si="165"/>
        <v/>
      </c>
      <c r="AL145" s="120" t="str">
        <f t="shared" si="166"/>
        <v/>
      </c>
      <c r="AM145" s="145" t="str">
        <f t="shared" si="167"/>
        <v>x</v>
      </c>
      <c r="AN145" s="148" t="str">
        <f t="shared" si="179"/>
        <v/>
      </c>
      <c r="AO145" s="110" t="str">
        <f t="shared" si="154"/>
        <v>x</v>
      </c>
      <c r="AP145" s="110" t="str">
        <f t="shared" si="168"/>
        <v/>
      </c>
      <c r="AQ145" s="149" t="str">
        <f t="shared" si="169"/>
        <v/>
      </c>
      <c r="AR145" s="118" t="str">
        <f t="shared" si="170"/>
        <v/>
      </c>
      <c r="AS145" s="154"/>
      <c r="AT145" s="118" t="str">
        <f t="shared" si="171"/>
        <v/>
      </c>
      <c r="AU145" s="154"/>
      <c r="AV145" s="118" t="str">
        <f t="shared" si="172"/>
        <v/>
      </c>
      <c r="AW145" s="154"/>
      <c r="AX145" s="118" t="str">
        <f t="shared" si="173"/>
        <v/>
      </c>
      <c r="AY145" s="154"/>
      <c r="AZ145" s="202" t="str">
        <f t="shared" si="174"/>
        <v/>
      </c>
      <c r="BA145" s="200" t="str">
        <f t="shared" si="180"/>
        <v/>
      </c>
      <c r="BB145" s="108" t="str">
        <f t="shared" si="157"/>
        <v/>
      </c>
      <c r="BC145" s="108" t="str">
        <f t="shared" si="156"/>
        <v/>
      </c>
      <c r="BD145" s="108" t="str">
        <f t="shared" si="175"/>
        <v/>
      </c>
      <c r="BE145" s="154" t="str">
        <f t="shared" si="176"/>
        <v/>
      </c>
      <c r="BF145" s="3"/>
      <c r="BG145" s="3"/>
      <c r="BH145" s="3"/>
      <c r="BI145" s="3"/>
      <c r="BJ145" s="3"/>
      <c r="BK145" s="3"/>
      <c r="BL145" s="3"/>
    </row>
    <row r="146" spans="1:64" ht="75" x14ac:dyDescent="0.3">
      <c r="A146" s="118">
        <v>141</v>
      </c>
      <c r="B146" s="109" t="s">
        <v>1072</v>
      </c>
      <c r="C146" s="110" t="str">
        <f t="shared" si="177"/>
        <v>x</v>
      </c>
      <c r="D146" s="110" t="str">
        <f t="shared" si="142"/>
        <v>x</v>
      </c>
      <c r="E146" s="110" t="str">
        <f t="shared" si="143"/>
        <v/>
      </c>
      <c r="F146" s="110" t="str">
        <f t="shared" si="144"/>
        <v/>
      </c>
      <c r="G146" s="110" t="str">
        <f t="shared" si="145"/>
        <v/>
      </c>
      <c r="H146" s="110" t="str">
        <f t="shared" si="146"/>
        <v/>
      </c>
      <c r="I146" s="110" t="str">
        <f t="shared" si="147"/>
        <v/>
      </c>
      <c r="J146" s="110" t="str">
        <f t="shared" si="148"/>
        <v/>
      </c>
      <c r="K146" s="110" t="str">
        <f t="shared" si="149"/>
        <v/>
      </c>
      <c r="L146" s="110" t="str">
        <f t="shared" si="150"/>
        <v/>
      </c>
      <c r="M146" s="110" t="str">
        <f t="shared" si="151"/>
        <v/>
      </c>
      <c r="N146" s="110" t="str">
        <f t="shared" si="152"/>
        <v/>
      </c>
      <c r="O146" s="110" t="str">
        <f t="shared" si="153"/>
        <v/>
      </c>
      <c r="P146" s="209"/>
      <c r="Q146" s="210"/>
      <c r="R146" s="111" t="s">
        <v>491</v>
      </c>
      <c r="S146" s="120" t="s">
        <v>922</v>
      </c>
      <c r="T146" s="136" t="s">
        <v>1512</v>
      </c>
      <c r="U146" s="148" t="s">
        <v>1239</v>
      </c>
      <c r="V146" s="113" t="s">
        <v>1239</v>
      </c>
      <c r="W146" s="113" t="s">
        <v>1239</v>
      </c>
      <c r="X146" s="113" t="s">
        <v>1239</v>
      </c>
      <c r="Y146" s="120" t="str">
        <f t="shared" si="178"/>
        <v>x</v>
      </c>
      <c r="Z146" s="118" t="s">
        <v>1182</v>
      </c>
      <c r="AA146" s="114"/>
      <c r="AB146" s="114"/>
      <c r="AC146" s="154"/>
      <c r="AD146" s="148" t="str">
        <f t="shared" si="158"/>
        <v/>
      </c>
      <c r="AE146" s="113" t="str">
        <f t="shared" si="159"/>
        <v>x</v>
      </c>
      <c r="AF146" s="120" t="str">
        <f t="shared" si="160"/>
        <v/>
      </c>
      <c r="AG146" s="148" t="str">
        <f t="shared" si="161"/>
        <v/>
      </c>
      <c r="AH146" s="113" t="str">
        <f t="shared" si="162"/>
        <v>x</v>
      </c>
      <c r="AI146" s="113" t="str">
        <f t="shared" si="163"/>
        <v/>
      </c>
      <c r="AJ146" s="113" t="str">
        <f t="shared" si="164"/>
        <v/>
      </c>
      <c r="AK146" s="174" t="str">
        <f t="shared" si="165"/>
        <v/>
      </c>
      <c r="AL146" s="120" t="str">
        <f t="shared" si="166"/>
        <v/>
      </c>
      <c r="AM146" s="145" t="str">
        <f t="shared" si="167"/>
        <v>x</v>
      </c>
      <c r="AN146" s="148" t="str">
        <f t="shared" si="179"/>
        <v/>
      </c>
      <c r="AO146" s="110" t="str">
        <f t="shared" si="154"/>
        <v>x</v>
      </c>
      <c r="AP146" s="110" t="str">
        <f t="shared" si="168"/>
        <v/>
      </c>
      <c r="AQ146" s="149" t="str">
        <f t="shared" si="169"/>
        <v/>
      </c>
      <c r="AR146" s="118" t="str">
        <f t="shared" si="170"/>
        <v/>
      </c>
      <c r="AS146" s="154"/>
      <c r="AT146" s="118" t="str">
        <f t="shared" si="171"/>
        <v/>
      </c>
      <c r="AU146" s="154"/>
      <c r="AV146" s="118" t="str">
        <f t="shared" si="172"/>
        <v/>
      </c>
      <c r="AW146" s="154"/>
      <c r="AX146" s="118" t="str">
        <f t="shared" si="173"/>
        <v/>
      </c>
      <c r="AY146" s="154"/>
      <c r="AZ146" s="202" t="str">
        <f t="shared" si="174"/>
        <v/>
      </c>
      <c r="BA146" s="200" t="str">
        <f t="shared" si="180"/>
        <v/>
      </c>
      <c r="BB146" s="108" t="str">
        <f t="shared" si="157"/>
        <v/>
      </c>
      <c r="BC146" s="108" t="str">
        <f t="shared" si="156"/>
        <v/>
      </c>
      <c r="BD146" s="108" t="str">
        <f t="shared" si="175"/>
        <v/>
      </c>
      <c r="BE146" s="154" t="str">
        <f t="shared" si="176"/>
        <v/>
      </c>
      <c r="BF146" s="3"/>
      <c r="BG146" s="3"/>
      <c r="BH146" s="3"/>
      <c r="BI146" s="3"/>
      <c r="BJ146" s="3"/>
      <c r="BK146" s="3"/>
      <c r="BL146" s="3"/>
    </row>
    <row r="147" spans="1:64" ht="28" x14ac:dyDescent="0.3">
      <c r="A147" s="118">
        <v>142</v>
      </c>
      <c r="B147" s="109" t="s">
        <v>1082</v>
      </c>
      <c r="C147" s="110" t="str">
        <f t="shared" si="177"/>
        <v>x</v>
      </c>
      <c r="D147" s="110" t="str">
        <f t="shared" ref="D147:D180" si="181">IF(ISNUMBER(SEARCH("T 30-1-RS",B147)),"x","")</f>
        <v>x</v>
      </c>
      <c r="E147" s="110" t="str">
        <f t="shared" ref="E147:E180" si="182">IF(ISNUMBER(SEARCH("T 30-2-FSA",B147)),"x","")</f>
        <v/>
      </c>
      <c r="F147" s="110" t="str">
        <f t="shared" ref="F147:F180" si="183">IF(ISNUMBER(SEARCH("T 30-2-RS",B147)),"x","")</f>
        <v/>
      </c>
      <c r="G147" s="110" t="str">
        <f t="shared" ref="G147:G180" si="184">IF(ISNUMBER(SEARCH("T 60-1-FSA",B147)),"x","")</f>
        <v/>
      </c>
      <c r="H147" s="110" t="str">
        <f t="shared" ref="H147:H180" si="185">IF(ISNUMBER(SEARCH("T 60-1-RS",B147)),"x","")</f>
        <v/>
      </c>
      <c r="I147" s="110" t="str">
        <f t="shared" ref="I147:I180" si="186">IF(ISNUMBER(SEARCH("T 60-2-FSA",B147)),"x","")</f>
        <v/>
      </c>
      <c r="J147" s="110" t="str">
        <f t="shared" ref="J147:J180" si="187">IF(ISNUMBER(SEARCH("T 60-2-RS",B147)),"x","")</f>
        <v/>
      </c>
      <c r="K147" s="110" t="str">
        <f t="shared" ref="K147:K180" si="188">IF(ISNUMBER(SEARCH("T 90-1-FSA",B147)),"x","")</f>
        <v/>
      </c>
      <c r="L147" s="110" t="str">
        <f t="shared" ref="L147:L180" si="189">IF(ISNUMBER(SEARCH("T 90-1-RS",B147)),"x","")</f>
        <v/>
      </c>
      <c r="M147" s="110" t="str">
        <f t="shared" ref="M147:M180" si="190">IF(ISNUMBER(SEARCH("T 90-2-FSA",B147)),"x","")</f>
        <v/>
      </c>
      <c r="N147" s="110" t="str">
        <f t="shared" ref="N147:N180" si="191">IF(ISNUMBER(SEARCH("T 90-2-RS",B147)),"x","")</f>
        <v/>
      </c>
      <c r="O147" s="110" t="str">
        <f t="shared" ref="O147:O180" si="192">IF(ISNUMBER(SEARCH("T 120-1-FSA",B147)),"x","")</f>
        <v/>
      </c>
      <c r="P147" s="209"/>
      <c r="Q147" s="210"/>
      <c r="R147" s="111" t="s">
        <v>562</v>
      </c>
      <c r="S147" s="120" t="s">
        <v>1041</v>
      </c>
      <c r="T147" s="137"/>
      <c r="U147" s="148" t="s">
        <v>1239</v>
      </c>
      <c r="V147" s="113" t="s">
        <v>1239</v>
      </c>
      <c r="W147" s="114"/>
      <c r="X147" s="114"/>
      <c r="Y147" s="120" t="str">
        <f t="shared" si="178"/>
        <v/>
      </c>
      <c r="Z147" s="118" t="s">
        <v>1179</v>
      </c>
      <c r="AA147" s="114"/>
      <c r="AB147" s="114"/>
      <c r="AC147" s="154"/>
      <c r="AD147" s="148" t="str">
        <f t="shared" si="158"/>
        <v/>
      </c>
      <c r="AE147" s="113" t="str">
        <f t="shared" si="159"/>
        <v/>
      </c>
      <c r="AF147" s="120" t="str">
        <f t="shared" si="160"/>
        <v/>
      </c>
      <c r="AG147" s="148" t="str">
        <f t="shared" si="161"/>
        <v/>
      </c>
      <c r="AH147" s="113" t="str">
        <f t="shared" si="162"/>
        <v/>
      </c>
      <c r="AI147" s="113" t="str">
        <f t="shared" si="163"/>
        <v/>
      </c>
      <c r="AJ147" s="113" t="str">
        <f t="shared" si="164"/>
        <v/>
      </c>
      <c r="AK147" s="174" t="str">
        <f t="shared" si="165"/>
        <v/>
      </c>
      <c r="AL147" s="120" t="str">
        <f t="shared" si="166"/>
        <v/>
      </c>
      <c r="AM147" s="145" t="str">
        <f t="shared" si="167"/>
        <v/>
      </c>
      <c r="AN147" s="148" t="str">
        <f t="shared" si="179"/>
        <v/>
      </c>
      <c r="AO147" s="110" t="str">
        <f t="shared" ref="AO147:AO178" si="193">IF(AND(ISNUMBER(SEARCH("Stütze",$T147)),(ISNUMBER(SEARCH("tabelle 8.1",$T147))),(AH147="x")),"x","")</f>
        <v/>
      </c>
      <c r="AP147" s="110" t="str">
        <f t="shared" si="168"/>
        <v/>
      </c>
      <c r="AQ147" s="149" t="str">
        <f t="shared" si="169"/>
        <v/>
      </c>
      <c r="AR147" s="118" t="str">
        <f t="shared" si="170"/>
        <v/>
      </c>
      <c r="AS147" s="154"/>
      <c r="AT147" s="118" t="str">
        <f t="shared" si="171"/>
        <v/>
      </c>
      <c r="AU147" s="154"/>
      <c r="AV147" s="118" t="str">
        <f t="shared" si="172"/>
        <v/>
      </c>
      <c r="AW147" s="154"/>
      <c r="AX147" s="118" t="str">
        <f t="shared" si="173"/>
        <v/>
      </c>
      <c r="AY147" s="154"/>
      <c r="AZ147" s="202" t="str">
        <f t="shared" si="174"/>
        <v/>
      </c>
      <c r="BA147" s="200" t="str">
        <f t="shared" si="180"/>
        <v/>
      </c>
      <c r="BB147" s="108" t="str">
        <f t="shared" si="157"/>
        <v/>
      </c>
      <c r="BC147" s="108" t="str">
        <f t="shared" si="156"/>
        <v/>
      </c>
      <c r="BD147" s="108" t="str">
        <f t="shared" si="175"/>
        <v/>
      </c>
      <c r="BE147" s="154" t="str">
        <f t="shared" si="176"/>
        <v/>
      </c>
      <c r="BF147" s="3"/>
      <c r="BG147" s="3"/>
      <c r="BH147" s="3"/>
      <c r="BI147" s="3"/>
      <c r="BJ147" s="3"/>
      <c r="BK147" s="3"/>
      <c r="BL147" s="3"/>
    </row>
    <row r="148" spans="1:64" ht="56" x14ac:dyDescent="0.3">
      <c r="A148" s="118">
        <v>143</v>
      </c>
      <c r="B148" s="109" t="s">
        <v>1091</v>
      </c>
      <c r="C148" s="110" t="str">
        <f t="shared" si="177"/>
        <v>x</v>
      </c>
      <c r="D148" s="110" t="str">
        <f t="shared" si="181"/>
        <v>x</v>
      </c>
      <c r="E148" s="110" t="str">
        <f t="shared" si="182"/>
        <v>x</v>
      </c>
      <c r="F148" s="110" t="str">
        <f t="shared" si="183"/>
        <v>x</v>
      </c>
      <c r="G148" s="110" t="str">
        <f t="shared" si="184"/>
        <v/>
      </c>
      <c r="H148" s="110" t="str">
        <f t="shared" si="185"/>
        <v/>
      </c>
      <c r="I148" s="110" t="str">
        <f t="shared" si="186"/>
        <v/>
      </c>
      <c r="J148" s="110" t="str">
        <f t="shared" si="187"/>
        <v/>
      </c>
      <c r="K148" s="110" t="str">
        <f t="shared" si="188"/>
        <v/>
      </c>
      <c r="L148" s="110" t="str">
        <f t="shared" si="189"/>
        <v/>
      </c>
      <c r="M148" s="110" t="str">
        <f t="shared" si="190"/>
        <v/>
      </c>
      <c r="N148" s="110" t="str">
        <f t="shared" si="191"/>
        <v/>
      </c>
      <c r="O148" s="110" t="str">
        <f t="shared" si="192"/>
        <v/>
      </c>
      <c r="P148" s="209"/>
      <c r="Q148" s="210"/>
      <c r="R148" s="111" t="s">
        <v>625</v>
      </c>
      <c r="S148" s="120" t="s">
        <v>1050</v>
      </c>
      <c r="T148" s="137"/>
      <c r="U148" s="118" t="s">
        <v>1239</v>
      </c>
      <c r="V148" s="114" t="s">
        <v>1239</v>
      </c>
      <c r="W148" s="114" t="s">
        <v>1239</v>
      </c>
      <c r="X148" s="114" t="s">
        <v>1239</v>
      </c>
      <c r="Y148" s="120" t="str">
        <f t="shared" si="178"/>
        <v/>
      </c>
      <c r="Z148" s="118" t="s">
        <v>1179</v>
      </c>
      <c r="AA148" s="114"/>
      <c r="AB148" s="114"/>
      <c r="AC148" s="154"/>
      <c r="AD148" s="148" t="str">
        <f t="shared" si="158"/>
        <v/>
      </c>
      <c r="AE148" s="113" t="str">
        <f t="shared" si="159"/>
        <v/>
      </c>
      <c r="AF148" s="120" t="str">
        <f t="shared" si="160"/>
        <v/>
      </c>
      <c r="AG148" s="148" t="str">
        <f t="shared" si="161"/>
        <v/>
      </c>
      <c r="AH148" s="113" t="str">
        <f t="shared" si="162"/>
        <v/>
      </c>
      <c r="AI148" s="113" t="str">
        <f t="shared" si="163"/>
        <v/>
      </c>
      <c r="AJ148" s="113" t="str">
        <f t="shared" si="164"/>
        <v/>
      </c>
      <c r="AK148" s="174" t="str">
        <f t="shared" si="165"/>
        <v/>
      </c>
      <c r="AL148" s="120" t="str">
        <f t="shared" si="166"/>
        <v/>
      </c>
      <c r="AM148" s="145" t="str">
        <f t="shared" si="167"/>
        <v/>
      </c>
      <c r="AN148" s="148" t="str">
        <f t="shared" si="179"/>
        <v/>
      </c>
      <c r="AO148" s="110" t="str">
        <f t="shared" si="193"/>
        <v/>
      </c>
      <c r="AP148" s="110" t="str">
        <f t="shared" si="168"/>
        <v/>
      </c>
      <c r="AQ148" s="149" t="str">
        <f t="shared" si="169"/>
        <v/>
      </c>
      <c r="AR148" s="118" t="str">
        <f t="shared" si="170"/>
        <v/>
      </c>
      <c r="AS148" s="154"/>
      <c r="AT148" s="118" t="str">
        <f t="shared" si="171"/>
        <v/>
      </c>
      <c r="AU148" s="154"/>
      <c r="AV148" s="118" t="str">
        <f t="shared" si="172"/>
        <v/>
      </c>
      <c r="AW148" s="154"/>
      <c r="AX148" s="118" t="str">
        <f t="shared" si="173"/>
        <v/>
      </c>
      <c r="AY148" s="154"/>
      <c r="AZ148" s="202" t="str">
        <f t="shared" si="174"/>
        <v/>
      </c>
      <c r="BA148" s="200" t="str">
        <f t="shared" si="180"/>
        <v/>
      </c>
      <c r="BB148" s="108" t="str">
        <f t="shared" si="157"/>
        <v/>
      </c>
      <c r="BC148" s="108" t="str">
        <f t="shared" si="156"/>
        <v/>
      </c>
      <c r="BD148" s="108" t="str">
        <f t="shared" si="175"/>
        <v/>
      </c>
      <c r="BE148" s="154" t="str">
        <f t="shared" si="176"/>
        <v/>
      </c>
      <c r="BF148" s="3"/>
      <c r="BG148" s="3"/>
      <c r="BH148" s="3"/>
      <c r="BI148" s="3"/>
      <c r="BJ148" s="3"/>
      <c r="BK148" s="3"/>
      <c r="BL148" s="3"/>
    </row>
    <row r="149" spans="1:64" ht="75" x14ac:dyDescent="0.3">
      <c r="A149" s="118">
        <v>144</v>
      </c>
      <c r="B149" s="109" t="s">
        <v>1097</v>
      </c>
      <c r="C149" s="110" t="str">
        <f t="shared" si="177"/>
        <v>x</v>
      </c>
      <c r="D149" s="110" t="str">
        <f t="shared" si="181"/>
        <v>x</v>
      </c>
      <c r="E149" s="110" t="str">
        <f t="shared" si="182"/>
        <v>x</v>
      </c>
      <c r="F149" s="110" t="str">
        <f t="shared" si="183"/>
        <v>x</v>
      </c>
      <c r="G149" s="110" t="str">
        <f t="shared" si="184"/>
        <v/>
      </c>
      <c r="H149" s="110" t="str">
        <f t="shared" si="185"/>
        <v/>
      </c>
      <c r="I149" s="110" t="str">
        <f t="shared" si="186"/>
        <v/>
      </c>
      <c r="J149" s="110" t="str">
        <f t="shared" si="187"/>
        <v/>
      </c>
      <c r="K149" s="110" t="str">
        <f t="shared" si="188"/>
        <v/>
      </c>
      <c r="L149" s="110" t="str">
        <f t="shared" si="189"/>
        <v/>
      </c>
      <c r="M149" s="110" t="str">
        <f t="shared" si="190"/>
        <v/>
      </c>
      <c r="N149" s="110" t="str">
        <f t="shared" si="191"/>
        <v/>
      </c>
      <c r="O149" s="110" t="str">
        <f t="shared" si="192"/>
        <v/>
      </c>
      <c r="P149" s="209"/>
      <c r="Q149" s="210"/>
      <c r="R149" s="111" t="s">
        <v>645</v>
      </c>
      <c r="S149" s="120" t="s">
        <v>922</v>
      </c>
      <c r="T149" s="136" t="s">
        <v>1513</v>
      </c>
      <c r="U149" s="118" t="s">
        <v>1239</v>
      </c>
      <c r="V149" s="114" t="s">
        <v>1239</v>
      </c>
      <c r="W149" s="114" t="s">
        <v>1239</v>
      </c>
      <c r="X149" s="114" t="s">
        <v>1239</v>
      </c>
      <c r="Y149" s="120" t="str">
        <f t="shared" si="178"/>
        <v>x</v>
      </c>
      <c r="Z149" s="118" t="s">
        <v>1182</v>
      </c>
      <c r="AA149" s="114"/>
      <c r="AB149" s="114"/>
      <c r="AC149" s="154"/>
      <c r="AD149" s="148" t="str">
        <f t="shared" si="158"/>
        <v/>
      </c>
      <c r="AE149" s="113" t="str">
        <f t="shared" si="159"/>
        <v>x</v>
      </c>
      <c r="AF149" s="120" t="str">
        <f t="shared" si="160"/>
        <v/>
      </c>
      <c r="AG149" s="148" t="str">
        <f t="shared" si="161"/>
        <v/>
      </c>
      <c r="AH149" s="113" t="str">
        <f t="shared" si="162"/>
        <v>x</v>
      </c>
      <c r="AI149" s="113" t="str">
        <f t="shared" si="163"/>
        <v/>
      </c>
      <c r="AJ149" s="113" t="str">
        <f t="shared" si="164"/>
        <v/>
      </c>
      <c r="AK149" s="174" t="str">
        <f t="shared" si="165"/>
        <v/>
      </c>
      <c r="AL149" s="120" t="str">
        <f t="shared" si="166"/>
        <v/>
      </c>
      <c r="AM149" s="145" t="str">
        <f t="shared" si="167"/>
        <v>x</v>
      </c>
      <c r="AN149" s="148" t="str">
        <f t="shared" si="179"/>
        <v/>
      </c>
      <c r="AO149" s="110" t="str">
        <f t="shared" si="193"/>
        <v>x</v>
      </c>
      <c r="AP149" s="110" t="str">
        <f t="shared" si="168"/>
        <v/>
      </c>
      <c r="AQ149" s="149" t="str">
        <f t="shared" si="169"/>
        <v/>
      </c>
      <c r="AR149" s="118" t="str">
        <f t="shared" si="170"/>
        <v/>
      </c>
      <c r="AS149" s="154"/>
      <c r="AT149" s="118" t="str">
        <f t="shared" si="171"/>
        <v/>
      </c>
      <c r="AU149" s="154"/>
      <c r="AV149" s="118" t="str">
        <f t="shared" si="172"/>
        <v/>
      </c>
      <c r="AW149" s="154"/>
      <c r="AX149" s="118" t="str">
        <f t="shared" si="173"/>
        <v/>
      </c>
      <c r="AY149" s="154"/>
      <c r="AZ149" s="202" t="str">
        <f t="shared" si="174"/>
        <v/>
      </c>
      <c r="BA149" s="200" t="str">
        <f t="shared" si="180"/>
        <v/>
      </c>
      <c r="BB149" s="108" t="str">
        <f t="shared" si="157"/>
        <v/>
      </c>
      <c r="BC149" s="108" t="str">
        <f t="shared" si="156"/>
        <v/>
      </c>
      <c r="BD149" s="108" t="str">
        <f t="shared" si="175"/>
        <v/>
      </c>
      <c r="BE149" s="154" t="str">
        <f t="shared" si="176"/>
        <v/>
      </c>
      <c r="BF149" s="3"/>
      <c r="BG149" s="3"/>
      <c r="BH149" s="3"/>
      <c r="BI149" s="3"/>
      <c r="BJ149" s="3"/>
      <c r="BK149" s="3"/>
      <c r="BL149" s="3"/>
    </row>
    <row r="150" spans="1:64" ht="56" x14ac:dyDescent="0.3">
      <c r="A150" s="118">
        <v>145</v>
      </c>
      <c r="B150" s="112" t="s">
        <v>1107</v>
      </c>
      <c r="C150" s="110" t="str">
        <f t="shared" si="177"/>
        <v/>
      </c>
      <c r="D150" s="110" t="str">
        <f t="shared" si="181"/>
        <v/>
      </c>
      <c r="E150" s="110" t="str">
        <f t="shared" si="182"/>
        <v/>
      </c>
      <c r="F150" s="110" t="str">
        <f t="shared" si="183"/>
        <v/>
      </c>
      <c r="G150" s="110" t="str">
        <f t="shared" si="184"/>
        <v/>
      </c>
      <c r="H150" s="110" t="str">
        <f t="shared" si="185"/>
        <v/>
      </c>
      <c r="I150" s="110" t="str">
        <f t="shared" si="186"/>
        <v/>
      </c>
      <c r="J150" s="110" t="str">
        <f t="shared" si="187"/>
        <v/>
      </c>
      <c r="K150" s="110" t="str">
        <f t="shared" si="188"/>
        <v>x</v>
      </c>
      <c r="L150" s="110" t="str">
        <f t="shared" si="189"/>
        <v>x</v>
      </c>
      <c r="M150" s="110" t="str">
        <f t="shared" si="190"/>
        <v>x</v>
      </c>
      <c r="N150" s="110" t="str">
        <f t="shared" si="191"/>
        <v>x</v>
      </c>
      <c r="O150" s="110" t="str">
        <f t="shared" si="192"/>
        <v/>
      </c>
      <c r="P150" s="209"/>
      <c r="Q150" s="210"/>
      <c r="R150" s="111" t="s">
        <v>686</v>
      </c>
      <c r="S150" s="120" t="s">
        <v>1053</v>
      </c>
      <c r="T150" s="137"/>
      <c r="U150" s="118" t="s">
        <v>1239</v>
      </c>
      <c r="V150" s="114" t="s">
        <v>1239</v>
      </c>
      <c r="W150" s="114" t="s">
        <v>1239</v>
      </c>
      <c r="X150" s="114" t="s">
        <v>1239</v>
      </c>
      <c r="Y150" s="120" t="str">
        <f t="shared" si="178"/>
        <v/>
      </c>
      <c r="Z150" s="118"/>
      <c r="AA150" s="114"/>
      <c r="AB150" s="169" t="s">
        <v>1179</v>
      </c>
      <c r="AC150" s="154"/>
      <c r="AD150" s="148" t="str">
        <f t="shared" si="158"/>
        <v/>
      </c>
      <c r="AE150" s="113" t="str">
        <f t="shared" si="159"/>
        <v/>
      </c>
      <c r="AF150" s="120" t="str">
        <f t="shared" si="160"/>
        <v/>
      </c>
      <c r="AG150" s="148" t="str">
        <f t="shared" si="161"/>
        <v/>
      </c>
      <c r="AH150" s="113" t="str">
        <f t="shared" si="162"/>
        <v/>
      </c>
      <c r="AI150" s="113" t="str">
        <f t="shared" si="163"/>
        <v/>
      </c>
      <c r="AJ150" s="113" t="str">
        <f t="shared" si="164"/>
        <v/>
      </c>
      <c r="AK150" s="174" t="str">
        <f t="shared" si="165"/>
        <v/>
      </c>
      <c r="AL150" s="120" t="str">
        <f t="shared" si="166"/>
        <v/>
      </c>
      <c r="AM150" s="145" t="str">
        <f t="shared" si="167"/>
        <v/>
      </c>
      <c r="AN150" s="148" t="str">
        <f t="shared" si="179"/>
        <v/>
      </c>
      <c r="AO150" s="110" t="str">
        <f t="shared" si="193"/>
        <v/>
      </c>
      <c r="AP150" s="110" t="str">
        <f t="shared" si="168"/>
        <v/>
      </c>
      <c r="AQ150" s="149" t="str">
        <f t="shared" si="169"/>
        <v/>
      </c>
      <c r="AR150" s="118" t="str">
        <f t="shared" si="170"/>
        <v/>
      </c>
      <c r="AS150" s="154"/>
      <c r="AT150" s="118" t="str">
        <f t="shared" si="171"/>
        <v/>
      </c>
      <c r="AU150" s="154"/>
      <c r="AV150" s="118" t="str">
        <f t="shared" si="172"/>
        <v/>
      </c>
      <c r="AW150" s="154"/>
      <c r="AX150" s="118" t="str">
        <f t="shared" si="173"/>
        <v/>
      </c>
      <c r="AY150" s="154"/>
      <c r="AZ150" s="202" t="str">
        <f t="shared" si="174"/>
        <v/>
      </c>
      <c r="BA150" s="200" t="str">
        <f t="shared" si="180"/>
        <v/>
      </c>
      <c r="BB150" s="108" t="str">
        <f t="shared" si="157"/>
        <v/>
      </c>
      <c r="BC150" s="108" t="str">
        <f t="shared" si="156"/>
        <v/>
      </c>
      <c r="BD150" s="108" t="str">
        <f t="shared" si="175"/>
        <v/>
      </c>
      <c r="BE150" s="154" t="str">
        <f t="shared" si="176"/>
        <v/>
      </c>
      <c r="BF150" s="3"/>
      <c r="BG150" s="3"/>
      <c r="BH150" s="3"/>
      <c r="BI150" s="3"/>
      <c r="BJ150" s="3"/>
      <c r="BK150" s="3"/>
      <c r="BL150" s="3"/>
    </row>
    <row r="151" spans="1:64" ht="42" x14ac:dyDescent="0.3">
      <c r="A151" s="118">
        <v>146</v>
      </c>
      <c r="B151" s="115" t="s">
        <v>1116</v>
      </c>
      <c r="C151" s="110" t="str">
        <f t="shared" si="177"/>
        <v/>
      </c>
      <c r="D151" s="110" t="str">
        <f t="shared" si="181"/>
        <v/>
      </c>
      <c r="E151" s="110" t="str">
        <f t="shared" si="182"/>
        <v/>
      </c>
      <c r="F151" s="110" t="str">
        <f t="shared" si="183"/>
        <v/>
      </c>
      <c r="G151" s="110" t="str">
        <f t="shared" si="184"/>
        <v/>
      </c>
      <c r="H151" s="110" t="str">
        <f t="shared" si="185"/>
        <v/>
      </c>
      <c r="I151" s="110" t="str">
        <f t="shared" si="186"/>
        <v/>
      </c>
      <c r="J151" s="110" t="str">
        <f t="shared" si="187"/>
        <v/>
      </c>
      <c r="K151" s="110" t="str">
        <f t="shared" si="188"/>
        <v/>
      </c>
      <c r="L151" s="110" t="str">
        <f t="shared" si="189"/>
        <v/>
      </c>
      <c r="M151" s="110" t="str">
        <f t="shared" si="190"/>
        <v/>
      </c>
      <c r="N151" s="110" t="str">
        <f t="shared" si="191"/>
        <v/>
      </c>
      <c r="O151" s="110" t="str">
        <f t="shared" si="192"/>
        <v>x</v>
      </c>
      <c r="P151" s="209"/>
      <c r="Q151" s="210"/>
      <c r="R151" s="111" t="s">
        <v>729</v>
      </c>
      <c r="S151" s="120" t="s">
        <v>1059</v>
      </c>
      <c r="T151" s="137"/>
      <c r="U151" s="118" t="s">
        <v>1239</v>
      </c>
      <c r="V151" s="114" t="s">
        <v>1239</v>
      </c>
      <c r="W151" s="114"/>
      <c r="X151" s="114"/>
      <c r="Y151" s="120" t="str">
        <f t="shared" si="178"/>
        <v/>
      </c>
      <c r="Z151" s="118"/>
      <c r="AA151" s="114"/>
      <c r="AB151" s="114"/>
      <c r="AC151" s="170" t="s">
        <v>1179</v>
      </c>
      <c r="AD151" s="148" t="str">
        <f t="shared" si="158"/>
        <v/>
      </c>
      <c r="AE151" s="113" t="str">
        <f t="shared" si="159"/>
        <v/>
      </c>
      <c r="AF151" s="120" t="str">
        <f t="shared" si="160"/>
        <v/>
      </c>
      <c r="AG151" s="148" t="str">
        <f t="shared" si="161"/>
        <v/>
      </c>
      <c r="AH151" s="113" t="str">
        <f t="shared" si="162"/>
        <v/>
      </c>
      <c r="AI151" s="113" t="str">
        <f t="shared" si="163"/>
        <v/>
      </c>
      <c r="AJ151" s="113" t="str">
        <f t="shared" si="164"/>
        <v/>
      </c>
      <c r="AK151" s="174" t="str">
        <f t="shared" si="165"/>
        <v/>
      </c>
      <c r="AL151" s="120" t="str">
        <f t="shared" si="166"/>
        <v/>
      </c>
      <c r="AM151" s="145" t="str">
        <f t="shared" si="167"/>
        <v/>
      </c>
      <c r="AN151" s="148" t="str">
        <f t="shared" si="179"/>
        <v/>
      </c>
      <c r="AO151" s="110" t="str">
        <f t="shared" si="193"/>
        <v/>
      </c>
      <c r="AP151" s="110" t="str">
        <f t="shared" si="168"/>
        <v/>
      </c>
      <c r="AQ151" s="149" t="str">
        <f t="shared" si="169"/>
        <v/>
      </c>
      <c r="AR151" s="118" t="str">
        <f t="shared" si="170"/>
        <v/>
      </c>
      <c r="AS151" s="154"/>
      <c r="AT151" s="118" t="str">
        <f t="shared" si="171"/>
        <v/>
      </c>
      <c r="AU151" s="154"/>
      <c r="AV151" s="118" t="str">
        <f t="shared" si="172"/>
        <v/>
      </c>
      <c r="AW151" s="154"/>
      <c r="AX151" s="118" t="str">
        <f t="shared" si="173"/>
        <v/>
      </c>
      <c r="AY151" s="154"/>
      <c r="AZ151" s="202" t="str">
        <f t="shared" si="174"/>
        <v/>
      </c>
      <c r="BA151" s="200" t="str">
        <f t="shared" si="180"/>
        <v/>
      </c>
      <c r="BB151" s="108" t="str">
        <f t="shared" si="157"/>
        <v/>
      </c>
      <c r="BC151" s="108" t="str">
        <f t="shared" si="156"/>
        <v/>
      </c>
      <c r="BD151" s="108" t="str">
        <f t="shared" si="175"/>
        <v/>
      </c>
      <c r="BE151" s="154" t="str">
        <f t="shared" si="176"/>
        <v/>
      </c>
      <c r="BF151" s="3"/>
      <c r="BG151" s="3"/>
      <c r="BH151" s="3"/>
      <c r="BI151" s="3"/>
      <c r="BJ151" s="3"/>
      <c r="BK151" s="3"/>
      <c r="BL151" s="3"/>
    </row>
    <row r="152" spans="1:64" ht="60.5" x14ac:dyDescent="0.3">
      <c r="A152" s="118">
        <v>147</v>
      </c>
      <c r="B152" s="109" t="s">
        <v>1120</v>
      </c>
      <c r="C152" s="110" t="str">
        <f t="shared" si="177"/>
        <v>x</v>
      </c>
      <c r="D152" s="110" t="str">
        <f t="shared" si="181"/>
        <v>x</v>
      </c>
      <c r="E152" s="110" t="str">
        <f t="shared" si="182"/>
        <v>x</v>
      </c>
      <c r="F152" s="110" t="str">
        <f t="shared" si="183"/>
        <v>x</v>
      </c>
      <c r="G152" s="110" t="str">
        <f t="shared" si="184"/>
        <v/>
      </c>
      <c r="H152" s="110" t="str">
        <f t="shared" si="185"/>
        <v/>
      </c>
      <c r="I152" s="110" t="str">
        <f t="shared" si="186"/>
        <v/>
      </c>
      <c r="J152" s="110" t="str">
        <f t="shared" si="187"/>
        <v/>
      </c>
      <c r="K152" s="110" t="str">
        <f t="shared" si="188"/>
        <v/>
      </c>
      <c r="L152" s="110" t="str">
        <f t="shared" si="189"/>
        <v/>
      </c>
      <c r="M152" s="110" t="str">
        <f t="shared" si="190"/>
        <v/>
      </c>
      <c r="N152" s="110" t="str">
        <f t="shared" si="191"/>
        <v/>
      </c>
      <c r="O152" s="110" t="str">
        <f t="shared" si="192"/>
        <v/>
      </c>
      <c r="P152" s="209"/>
      <c r="Q152" s="210"/>
      <c r="R152" s="111" t="s">
        <v>745</v>
      </c>
      <c r="S152" s="120" t="s">
        <v>1152</v>
      </c>
      <c r="T152" s="136" t="s">
        <v>1549</v>
      </c>
      <c r="U152" s="148" t="s">
        <v>1239</v>
      </c>
      <c r="V152" s="113" t="s">
        <v>1239</v>
      </c>
      <c r="W152" s="113" t="s">
        <v>1239</v>
      </c>
      <c r="X152" s="113" t="s">
        <v>1239</v>
      </c>
      <c r="Y152" s="120" t="str">
        <f t="shared" si="178"/>
        <v>x</v>
      </c>
      <c r="Z152" s="118" t="s">
        <v>1182</v>
      </c>
      <c r="AA152" s="114"/>
      <c r="AB152" s="114"/>
      <c r="AC152" s="154"/>
      <c r="AD152" s="148" t="str">
        <f t="shared" si="158"/>
        <v/>
      </c>
      <c r="AE152" s="113" t="str">
        <f t="shared" si="159"/>
        <v>x</v>
      </c>
      <c r="AF152" s="120" t="str">
        <f t="shared" si="160"/>
        <v/>
      </c>
      <c r="AG152" s="148" t="str">
        <f t="shared" si="161"/>
        <v/>
      </c>
      <c r="AH152" s="113" t="str">
        <f t="shared" si="162"/>
        <v>x</v>
      </c>
      <c r="AI152" s="113" t="str">
        <f t="shared" si="163"/>
        <v/>
      </c>
      <c r="AJ152" s="113" t="str">
        <f t="shared" si="164"/>
        <v/>
      </c>
      <c r="AK152" s="174" t="str">
        <f t="shared" si="165"/>
        <v/>
      </c>
      <c r="AL152" s="120" t="str">
        <f t="shared" si="166"/>
        <v/>
      </c>
      <c r="AM152" s="145" t="str">
        <f t="shared" si="167"/>
        <v>x</v>
      </c>
      <c r="AN152" s="148" t="str">
        <f t="shared" si="179"/>
        <v/>
      </c>
      <c r="AO152" s="110" t="str">
        <f t="shared" si="193"/>
        <v>x</v>
      </c>
      <c r="AP152" s="110" t="str">
        <f t="shared" si="168"/>
        <v/>
      </c>
      <c r="AQ152" s="149" t="str">
        <f t="shared" si="169"/>
        <v/>
      </c>
      <c r="AR152" s="118" t="str">
        <f t="shared" si="170"/>
        <v/>
      </c>
      <c r="AS152" s="154"/>
      <c r="AT152" s="118" t="str">
        <f t="shared" si="171"/>
        <v/>
      </c>
      <c r="AU152" s="154"/>
      <c r="AV152" s="118" t="str">
        <f t="shared" si="172"/>
        <v/>
      </c>
      <c r="AW152" s="154"/>
      <c r="AX152" s="118" t="str">
        <f t="shared" si="173"/>
        <v/>
      </c>
      <c r="AY152" s="154"/>
      <c r="AZ152" s="202" t="str">
        <f t="shared" si="174"/>
        <v/>
      </c>
      <c r="BA152" s="200" t="str">
        <f t="shared" si="180"/>
        <v/>
      </c>
      <c r="BB152" s="108" t="str">
        <f t="shared" si="157"/>
        <v/>
      </c>
      <c r="BC152" s="108" t="str">
        <f t="shared" si="156"/>
        <v/>
      </c>
      <c r="BD152" s="108" t="str">
        <f t="shared" si="175"/>
        <v/>
      </c>
      <c r="BE152" s="154" t="str">
        <f t="shared" si="176"/>
        <v/>
      </c>
      <c r="BF152" s="3"/>
      <c r="BG152" s="3"/>
      <c r="BH152" s="3"/>
      <c r="BI152" s="3"/>
      <c r="BJ152" s="3"/>
      <c r="BK152" s="3"/>
      <c r="BL152" s="3"/>
    </row>
    <row r="153" spans="1:64" ht="56" x14ac:dyDescent="0.3">
      <c r="A153" s="118">
        <v>148</v>
      </c>
      <c r="B153" s="112" t="s">
        <v>916</v>
      </c>
      <c r="C153" s="110" t="str">
        <f t="shared" si="177"/>
        <v/>
      </c>
      <c r="D153" s="110" t="str">
        <f t="shared" si="181"/>
        <v/>
      </c>
      <c r="E153" s="110" t="str">
        <f t="shared" si="182"/>
        <v/>
      </c>
      <c r="F153" s="110" t="str">
        <f t="shared" si="183"/>
        <v/>
      </c>
      <c r="G153" s="110" t="str">
        <f t="shared" si="184"/>
        <v/>
      </c>
      <c r="H153" s="110" t="str">
        <f t="shared" si="185"/>
        <v/>
      </c>
      <c r="I153" s="110" t="str">
        <f t="shared" si="186"/>
        <v/>
      </c>
      <c r="J153" s="110" t="str">
        <f t="shared" si="187"/>
        <v/>
      </c>
      <c r="K153" s="110" t="str">
        <f t="shared" si="188"/>
        <v>x</v>
      </c>
      <c r="L153" s="110" t="str">
        <f t="shared" si="189"/>
        <v>x</v>
      </c>
      <c r="M153" s="110" t="str">
        <f t="shared" si="190"/>
        <v>x</v>
      </c>
      <c r="N153" s="110" t="str">
        <f t="shared" si="191"/>
        <v>x</v>
      </c>
      <c r="O153" s="110" t="str">
        <f t="shared" si="192"/>
        <v/>
      </c>
      <c r="P153" s="209" t="s">
        <v>1613</v>
      </c>
      <c r="Q153" s="210">
        <v>5</v>
      </c>
      <c r="R153" s="111" t="s">
        <v>48</v>
      </c>
      <c r="S153" s="120" t="s">
        <v>917</v>
      </c>
      <c r="T153" s="137"/>
      <c r="U153" s="148" t="s">
        <v>1239</v>
      </c>
      <c r="V153" s="113" t="s">
        <v>1239</v>
      </c>
      <c r="W153" s="113" t="s">
        <v>1239</v>
      </c>
      <c r="X153" s="113" t="s">
        <v>1239</v>
      </c>
      <c r="Y153" s="120" t="str">
        <f t="shared" si="178"/>
        <v/>
      </c>
      <c r="Z153" s="118"/>
      <c r="AA153" s="114"/>
      <c r="AB153" s="169" t="s">
        <v>1179</v>
      </c>
      <c r="AC153" s="154"/>
      <c r="AD153" s="148" t="str">
        <f t="shared" si="158"/>
        <v/>
      </c>
      <c r="AE153" s="113" t="str">
        <f t="shared" si="159"/>
        <v/>
      </c>
      <c r="AF153" s="120" t="str">
        <f t="shared" si="160"/>
        <v/>
      </c>
      <c r="AG153" s="148" t="str">
        <f t="shared" si="161"/>
        <v/>
      </c>
      <c r="AH153" s="113" t="str">
        <f t="shared" si="162"/>
        <v/>
      </c>
      <c r="AI153" s="113" t="str">
        <f t="shared" si="163"/>
        <v/>
      </c>
      <c r="AJ153" s="113" t="str">
        <f t="shared" si="164"/>
        <v/>
      </c>
      <c r="AK153" s="174" t="str">
        <f t="shared" si="165"/>
        <v/>
      </c>
      <c r="AL153" s="120" t="str">
        <f t="shared" si="166"/>
        <v/>
      </c>
      <c r="AM153" s="145" t="str">
        <f t="shared" si="167"/>
        <v/>
      </c>
      <c r="AN153" s="148" t="str">
        <f t="shared" si="179"/>
        <v/>
      </c>
      <c r="AO153" s="110" t="str">
        <f t="shared" si="193"/>
        <v/>
      </c>
      <c r="AP153" s="110" t="str">
        <f t="shared" si="168"/>
        <v/>
      </c>
      <c r="AQ153" s="149" t="str">
        <f t="shared" si="169"/>
        <v/>
      </c>
      <c r="AR153" s="118" t="str">
        <f t="shared" si="170"/>
        <v/>
      </c>
      <c r="AS153" s="154"/>
      <c r="AT153" s="118" t="str">
        <f t="shared" si="171"/>
        <v/>
      </c>
      <c r="AU153" s="154"/>
      <c r="AV153" s="118" t="str">
        <f t="shared" si="172"/>
        <v/>
      </c>
      <c r="AW153" s="154"/>
      <c r="AX153" s="118" t="str">
        <f t="shared" si="173"/>
        <v/>
      </c>
      <c r="AY153" s="154"/>
      <c r="AZ153" s="202" t="str">
        <f t="shared" si="174"/>
        <v/>
      </c>
      <c r="BA153" s="200" t="str">
        <f t="shared" si="180"/>
        <v/>
      </c>
      <c r="BB153" s="108" t="str">
        <f t="shared" si="157"/>
        <v/>
      </c>
      <c r="BC153" s="108" t="str">
        <f t="shared" si="156"/>
        <v/>
      </c>
      <c r="BD153" s="108" t="str">
        <f t="shared" si="175"/>
        <v/>
      </c>
      <c r="BE153" s="154" t="str">
        <f t="shared" si="176"/>
        <v/>
      </c>
      <c r="BF153" s="3"/>
      <c r="BG153" s="3"/>
      <c r="BH153" s="3"/>
      <c r="BI153" s="3"/>
      <c r="BJ153" s="3"/>
      <c r="BK153" s="3"/>
      <c r="BL153" s="3"/>
    </row>
    <row r="154" spans="1:64" ht="133" x14ac:dyDescent="0.3">
      <c r="A154" s="118">
        <v>149</v>
      </c>
      <c r="B154" s="109" t="s">
        <v>935</v>
      </c>
      <c r="C154" s="110" t="str">
        <f t="shared" si="177"/>
        <v>x</v>
      </c>
      <c r="D154" s="110" t="str">
        <f t="shared" si="181"/>
        <v>x</v>
      </c>
      <c r="E154" s="110" t="str">
        <f t="shared" si="182"/>
        <v>x</v>
      </c>
      <c r="F154" s="110" t="str">
        <f t="shared" si="183"/>
        <v>x</v>
      </c>
      <c r="G154" s="110" t="str">
        <f t="shared" si="184"/>
        <v/>
      </c>
      <c r="H154" s="110" t="str">
        <f t="shared" si="185"/>
        <v/>
      </c>
      <c r="I154" s="110" t="str">
        <f t="shared" si="186"/>
        <v/>
      </c>
      <c r="J154" s="110" t="str">
        <f t="shared" si="187"/>
        <v/>
      </c>
      <c r="K154" s="110" t="str">
        <f t="shared" si="188"/>
        <v/>
      </c>
      <c r="L154" s="110" t="str">
        <f t="shared" si="189"/>
        <v/>
      </c>
      <c r="M154" s="110" t="str">
        <f t="shared" si="190"/>
        <v/>
      </c>
      <c r="N154" s="110" t="str">
        <f t="shared" si="191"/>
        <v/>
      </c>
      <c r="O154" s="110" t="str">
        <f t="shared" si="192"/>
        <v/>
      </c>
      <c r="P154" s="209"/>
      <c r="Q154" s="210"/>
      <c r="R154" s="111" t="s">
        <v>109</v>
      </c>
      <c r="S154" s="120" t="s">
        <v>934</v>
      </c>
      <c r="T154" s="136" t="s">
        <v>1514</v>
      </c>
      <c r="U154" s="148" t="s">
        <v>1239</v>
      </c>
      <c r="V154" s="113" t="s">
        <v>1239</v>
      </c>
      <c r="W154" s="113" t="s">
        <v>1239</v>
      </c>
      <c r="X154" s="113" t="s">
        <v>1239</v>
      </c>
      <c r="Y154" s="120" t="str">
        <f t="shared" si="178"/>
        <v>x</v>
      </c>
      <c r="Z154" s="118" t="s">
        <v>1183</v>
      </c>
      <c r="AA154" s="114"/>
      <c r="AB154" s="114"/>
      <c r="AC154" s="154"/>
      <c r="AD154" s="148" t="str">
        <f t="shared" si="158"/>
        <v>x</v>
      </c>
      <c r="AE154" s="113" t="str">
        <f t="shared" si="159"/>
        <v>x</v>
      </c>
      <c r="AF154" s="120" t="str">
        <f t="shared" si="160"/>
        <v/>
      </c>
      <c r="AG154" s="148" t="str">
        <f t="shared" si="161"/>
        <v>x</v>
      </c>
      <c r="AH154" s="113" t="str">
        <f t="shared" si="162"/>
        <v>x</v>
      </c>
      <c r="AI154" s="113" t="str">
        <f t="shared" si="163"/>
        <v/>
      </c>
      <c r="AJ154" s="113" t="str">
        <f t="shared" si="164"/>
        <v/>
      </c>
      <c r="AK154" s="174" t="str">
        <f t="shared" si="165"/>
        <v/>
      </c>
      <c r="AL154" s="120" t="str">
        <f t="shared" si="166"/>
        <v/>
      </c>
      <c r="AM154" s="145" t="str">
        <f t="shared" si="167"/>
        <v>x</v>
      </c>
      <c r="AN154" s="148" t="str">
        <f t="shared" si="179"/>
        <v>x</v>
      </c>
      <c r="AO154" s="110"/>
      <c r="AP154" s="110" t="str">
        <f t="shared" si="168"/>
        <v/>
      </c>
      <c r="AQ154" s="149" t="str">
        <f t="shared" si="169"/>
        <v/>
      </c>
      <c r="AR154" s="118" t="str">
        <f t="shared" si="170"/>
        <v/>
      </c>
      <c r="AS154" s="154"/>
      <c r="AT154" s="118" t="str">
        <f t="shared" si="171"/>
        <v/>
      </c>
      <c r="AU154" s="154"/>
      <c r="AV154" s="118" t="str">
        <f t="shared" si="172"/>
        <v/>
      </c>
      <c r="AW154" s="154"/>
      <c r="AX154" s="118" t="str">
        <f t="shared" si="173"/>
        <v/>
      </c>
      <c r="AY154" s="154"/>
      <c r="AZ154" s="202" t="str">
        <f t="shared" si="174"/>
        <v>x</v>
      </c>
      <c r="BA154" s="200"/>
      <c r="BB154" s="108" t="str">
        <f t="shared" si="157"/>
        <v>x</v>
      </c>
      <c r="BC154" s="108" t="str">
        <f t="shared" ref="BC154:BC180" si="194">IF(AND((ISNUMBER(SEARCH("ja",$Z154))),(AF154="x"),($AZ154="x")),"x","")</f>
        <v/>
      </c>
      <c r="BD154" s="108" t="str">
        <f t="shared" si="175"/>
        <v/>
      </c>
      <c r="BE154" s="154" t="str">
        <f t="shared" si="176"/>
        <v/>
      </c>
      <c r="BF154" s="3"/>
      <c r="BG154" s="3"/>
      <c r="BH154" s="3"/>
      <c r="BI154" s="3"/>
      <c r="BJ154" s="3"/>
      <c r="BK154" s="3"/>
      <c r="BL154" s="3"/>
    </row>
    <row r="155" spans="1:64" ht="162" x14ac:dyDescent="0.3">
      <c r="A155" s="118">
        <v>150</v>
      </c>
      <c r="B155" s="112" t="s">
        <v>1104</v>
      </c>
      <c r="C155" s="110" t="str">
        <f t="shared" si="177"/>
        <v/>
      </c>
      <c r="D155" s="110" t="str">
        <f t="shared" si="181"/>
        <v/>
      </c>
      <c r="E155" s="110" t="str">
        <f t="shared" si="182"/>
        <v/>
      </c>
      <c r="F155" s="110" t="str">
        <f t="shared" si="183"/>
        <v/>
      </c>
      <c r="G155" s="110" t="str">
        <f t="shared" si="184"/>
        <v>x</v>
      </c>
      <c r="H155" s="110" t="str">
        <f t="shared" si="185"/>
        <v>x</v>
      </c>
      <c r="I155" s="110" t="str">
        <f t="shared" si="186"/>
        <v>x</v>
      </c>
      <c r="J155" s="110" t="str">
        <f t="shared" si="187"/>
        <v>x</v>
      </c>
      <c r="K155" s="110" t="str">
        <f t="shared" si="188"/>
        <v/>
      </c>
      <c r="L155" s="110" t="str">
        <f t="shared" si="189"/>
        <v/>
      </c>
      <c r="M155" s="110" t="str">
        <f t="shared" si="190"/>
        <v/>
      </c>
      <c r="N155" s="110" t="str">
        <f t="shared" si="191"/>
        <v/>
      </c>
      <c r="O155" s="110" t="str">
        <f t="shared" si="192"/>
        <v/>
      </c>
      <c r="P155" s="209"/>
      <c r="Q155" s="210"/>
      <c r="R155" s="111" t="s">
        <v>674</v>
      </c>
      <c r="S155" s="120" t="s">
        <v>934</v>
      </c>
      <c r="T155" s="136" t="s">
        <v>1515</v>
      </c>
      <c r="U155" s="148" t="s">
        <v>1239</v>
      </c>
      <c r="V155" s="113" t="s">
        <v>1239</v>
      </c>
      <c r="W155" s="113" t="s">
        <v>1239</v>
      </c>
      <c r="X155" s="113" t="s">
        <v>1239</v>
      </c>
      <c r="Y155" s="120" t="str">
        <f t="shared" si="178"/>
        <v>x</v>
      </c>
      <c r="Z155" s="118"/>
      <c r="AA155" s="168" t="s">
        <v>1220</v>
      </c>
      <c r="AB155" s="114"/>
      <c r="AC155" s="154"/>
      <c r="AD155" s="148" t="str">
        <f t="shared" si="158"/>
        <v/>
      </c>
      <c r="AE155" s="113" t="str">
        <f t="shared" si="159"/>
        <v>x</v>
      </c>
      <c r="AF155" s="120" t="str">
        <f t="shared" si="160"/>
        <v/>
      </c>
      <c r="AG155" s="148" t="str">
        <f t="shared" si="161"/>
        <v/>
      </c>
      <c r="AH155" s="113" t="str">
        <f t="shared" si="162"/>
        <v/>
      </c>
      <c r="AI155" s="113" t="str">
        <f t="shared" si="163"/>
        <v/>
      </c>
      <c r="AJ155" s="113" t="str">
        <f t="shared" si="164"/>
        <v>x</v>
      </c>
      <c r="AK155" s="174" t="str">
        <f t="shared" si="165"/>
        <v/>
      </c>
      <c r="AL155" s="120" t="str">
        <f t="shared" si="166"/>
        <v/>
      </c>
      <c r="AM155" s="145" t="str">
        <f t="shared" si="167"/>
        <v>x</v>
      </c>
      <c r="AN155" s="148" t="str">
        <f t="shared" si="179"/>
        <v/>
      </c>
      <c r="AO155" s="110" t="str">
        <f t="shared" si="193"/>
        <v/>
      </c>
      <c r="AP155" s="110" t="str">
        <f t="shared" si="168"/>
        <v>x</v>
      </c>
      <c r="AQ155" s="149" t="str">
        <f t="shared" si="169"/>
        <v/>
      </c>
      <c r="AR155" s="118" t="str">
        <f t="shared" si="170"/>
        <v/>
      </c>
      <c r="AS155" s="154"/>
      <c r="AT155" s="118" t="str">
        <f t="shared" si="171"/>
        <v/>
      </c>
      <c r="AU155" s="154"/>
      <c r="AV155" s="118" t="str">
        <f t="shared" si="172"/>
        <v/>
      </c>
      <c r="AW155" s="154"/>
      <c r="AX155" s="118" t="str">
        <f t="shared" si="173"/>
        <v/>
      </c>
      <c r="AY155" s="154"/>
      <c r="AZ155" s="202" t="str">
        <f t="shared" si="174"/>
        <v>x</v>
      </c>
      <c r="BA155" s="200" t="str">
        <f>IF(AND((ISNUMBER(SEARCH("ja",$Z155))),(AD155="x"),($AZ155="x")),"x","")</f>
        <v/>
      </c>
      <c r="BB155" s="108" t="str">
        <f t="shared" ref="BB155:BB180" si="195">IF(AND((ISNUMBER(SEARCH("ja",$Z155))),(AE155="x"),($AZ155="x")),"x","")</f>
        <v/>
      </c>
      <c r="BC155" s="108" t="str">
        <f t="shared" si="194"/>
        <v/>
      </c>
      <c r="BD155" s="108" t="str">
        <f t="shared" si="175"/>
        <v>x</v>
      </c>
      <c r="BE155" s="154" t="str">
        <f t="shared" si="176"/>
        <v/>
      </c>
      <c r="BF155" s="3"/>
      <c r="BG155" s="3"/>
      <c r="BH155" s="3"/>
      <c r="BI155" s="3"/>
      <c r="BJ155" s="3"/>
      <c r="BK155" s="3"/>
      <c r="BL155" s="3"/>
    </row>
    <row r="156" spans="1:64" ht="147.5" x14ac:dyDescent="0.3">
      <c r="A156" s="118">
        <v>151</v>
      </c>
      <c r="B156" s="109" t="s">
        <v>1144</v>
      </c>
      <c r="C156" s="110" t="str">
        <f t="shared" si="177"/>
        <v>x</v>
      </c>
      <c r="D156" s="110" t="str">
        <f t="shared" si="181"/>
        <v>x</v>
      </c>
      <c r="E156" s="110" t="str">
        <f t="shared" si="182"/>
        <v>x</v>
      </c>
      <c r="F156" s="110" t="str">
        <f t="shared" si="183"/>
        <v>x</v>
      </c>
      <c r="G156" s="110" t="str">
        <f t="shared" si="184"/>
        <v/>
      </c>
      <c r="H156" s="110" t="str">
        <f t="shared" si="185"/>
        <v/>
      </c>
      <c r="I156" s="110" t="str">
        <f t="shared" si="186"/>
        <v/>
      </c>
      <c r="J156" s="110" t="str">
        <f t="shared" si="187"/>
        <v/>
      </c>
      <c r="K156" s="110" t="str">
        <f t="shared" si="188"/>
        <v/>
      </c>
      <c r="L156" s="110" t="str">
        <f t="shared" si="189"/>
        <v/>
      </c>
      <c r="M156" s="110" t="str">
        <f t="shared" si="190"/>
        <v/>
      </c>
      <c r="N156" s="110" t="str">
        <f t="shared" si="191"/>
        <v/>
      </c>
      <c r="O156" s="110" t="str">
        <f t="shared" si="192"/>
        <v/>
      </c>
      <c r="P156" s="209"/>
      <c r="Q156" s="210"/>
      <c r="R156" s="111" t="s">
        <v>873</v>
      </c>
      <c r="S156" s="120" t="s">
        <v>934</v>
      </c>
      <c r="T156" s="136" t="s">
        <v>1516</v>
      </c>
      <c r="U156" s="148" t="s">
        <v>1239</v>
      </c>
      <c r="V156" s="113" t="s">
        <v>1239</v>
      </c>
      <c r="W156" s="113" t="s">
        <v>1239</v>
      </c>
      <c r="X156" s="113" t="s">
        <v>1239</v>
      </c>
      <c r="Y156" s="120" t="str">
        <f t="shared" si="178"/>
        <v>x</v>
      </c>
      <c r="Z156" s="118" t="s">
        <v>1183</v>
      </c>
      <c r="AA156" s="114"/>
      <c r="AB156" s="114"/>
      <c r="AC156" s="154"/>
      <c r="AD156" s="148" t="str">
        <f t="shared" si="158"/>
        <v>x</v>
      </c>
      <c r="AE156" s="113" t="str">
        <f t="shared" si="159"/>
        <v>x</v>
      </c>
      <c r="AF156" s="120" t="str">
        <f t="shared" si="160"/>
        <v/>
      </c>
      <c r="AG156" s="148" t="str">
        <f t="shared" si="161"/>
        <v>x</v>
      </c>
      <c r="AH156" s="113" t="str">
        <f t="shared" si="162"/>
        <v>x</v>
      </c>
      <c r="AI156" s="113" t="str">
        <f t="shared" si="163"/>
        <v/>
      </c>
      <c r="AJ156" s="113" t="str">
        <f t="shared" si="164"/>
        <v/>
      </c>
      <c r="AK156" s="174" t="str">
        <f t="shared" si="165"/>
        <v/>
      </c>
      <c r="AL156" s="120" t="str">
        <f t="shared" si="166"/>
        <v/>
      </c>
      <c r="AM156" s="145" t="str">
        <f t="shared" si="167"/>
        <v>x</v>
      </c>
      <c r="AN156" s="148" t="str">
        <f t="shared" si="179"/>
        <v>x</v>
      </c>
      <c r="AO156" s="110"/>
      <c r="AP156" s="110" t="str">
        <f t="shared" si="168"/>
        <v/>
      </c>
      <c r="AQ156" s="149" t="str">
        <f t="shared" si="169"/>
        <v/>
      </c>
      <c r="AR156" s="118" t="str">
        <f t="shared" si="170"/>
        <v/>
      </c>
      <c r="AS156" s="154"/>
      <c r="AT156" s="118" t="str">
        <f t="shared" si="171"/>
        <v/>
      </c>
      <c r="AU156" s="154"/>
      <c r="AV156" s="118" t="str">
        <f t="shared" si="172"/>
        <v/>
      </c>
      <c r="AW156" s="154"/>
      <c r="AX156" s="118" t="str">
        <f t="shared" si="173"/>
        <v/>
      </c>
      <c r="AY156" s="154"/>
      <c r="AZ156" s="202" t="str">
        <f t="shared" si="174"/>
        <v>x</v>
      </c>
      <c r="BA156" s="200"/>
      <c r="BB156" s="108" t="str">
        <f t="shared" si="195"/>
        <v>x</v>
      </c>
      <c r="BC156" s="108" t="str">
        <f t="shared" si="194"/>
        <v/>
      </c>
      <c r="BD156" s="108" t="str">
        <f t="shared" si="175"/>
        <v/>
      </c>
      <c r="BE156" s="154" t="str">
        <f t="shared" si="176"/>
        <v/>
      </c>
      <c r="BF156" s="3"/>
      <c r="BG156" s="3"/>
      <c r="BH156" s="3"/>
      <c r="BI156" s="3"/>
      <c r="BJ156" s="3"/>
      <c r="BK156" s="3"/>
      <c r="BL156" s="3"/>
    </row>
    <row r="157" spans="1:64" ht="178.15" customHeight="1" x14ac:dyDescent="0.3">
      <c r="A157" s="118">
        <v>152</v>
      </c>
      <c r="B157" s="112" t="s">
        <v>1149</v>
      </c>
      <c r="C157" s="110" t="str">
        <f t="shared" si="177"/>
        <v/>
      </c>
      <c r="D157" s="110" t="str">
        <f t="shared" si="181"/>
        <v/>
      </c>
      <c r="E157" s="110" t="str">
        <f t="shared" si="182"/>
        <v/>
      </c>
      <c r="F157" s="110" t="str">
        <f t="shared" si="183"/>
        <v/>
      </c>
      <c r="G157" s="110" t="str">
        <f t="shared" si="184"/>
        <v/>
      </c>
      <c r="H157" s="110" t="str">
        <f t="shared" si="185"/>
        <v/>
      </c>
      <c r="I157" s="110" t="str">
        <f t="shared" si="186"/>
        <v/>
      </c>
      <c r="J157" s="110" t="str">
        <f t="shared" si="187"/>
        <v/>
      </c>
      <c r="K157" s="110" t="str">
        <f t="shared" si="188"/>
        <v>x</v>
      </c>
      <c r="L157" s="110" t="str">
        <f t="shared" si="189"/>
        <v>x</v>
      </c>
      <c r="M157" s="110" t="str">
        <f t="shared" si="190"/>
        <v>x</v>
      </c>
      <c r="N157" s="110" t="str">
        <f t="shared" si="191"/>
        <v>x</v>
      </c>
      <c r="O157" s="110" t="str">
        <f t="shared" si="192"/>
        <v/>
      </c>
      <c r="P157" s="209"/>
      <c r="Q157" s="210"/>
      <c r="R157" s="111" t="s">
        <v>897</v>
      </c>
      <c r="S157" s="120" t="s">
        <v>1156</v>
      </c>
      <c r="T157" s="136"/>
      <c r="U157" s="148" t="s">
        <v>1239</v>
      </c>
      <c r="V157" s="113" t="s">
        <v>1239</v>
      </c>
      <c r="W157" s="113" t="s">
        <v>1239</v>
      </c>
      <c r="X157" s="113" t="s">
        <v>1239</v>
      </c>
      <c r="Y157" s="120" t="str">
        <f t="shared" si="178"/>
        <v/>
      </c>
      <c r="Z157" s="118"/>
      <c r="AA157" s="114"/>
      <c r="AB157" s="169" t="s">
        <v>1179</v>
      </c>
      <c r="AC157" s="154"/>
      <c r="AD157" s="148" t="str">
        <f t="shared" si="158"/>
        <v/>
      </c>
      <c r="AE157" s="113" t="str">
        <f t="shared" si="159"/>
        <v/>
      </c>
      <c r="AF157" s="120" t="str">
        <f t="shared" si="160"/>
        <v/>
      </c>
      <c r="AG157" s="148" t="str">
        <f t="shared" si="161"/>
        <v/>
      </c>
      <c r="AH157" s="113" t="str">
        <f t="shared" si="162"/>
        <v/>
      </c>
      <c r="AI157" s="113" t="str">
        <f t="shared" si="163"/>
        <v/>
      </c>
      <c r="AJ157" s="113" t="str">
        <f t="shared" si="164"/>
        <v/>
      </c>
      <c r="AK157" s="174" t="str">
        <f t="shared" si="165"/>
        <v/>
      </c>
      <c r="AL157" s="120" t="str">
        <f t="shared" si="166"/>
        <v/>
      </c>
      <c r="AM157" s="145" t="str">
        <f t="shared" si="167"/>
        <v/>
      </c>
      <c r="AN157" s="148" t="str">
        <f t="shared" si="179"/>
        <v/>
      </c>
      <c r="AO157" s="110" t="str">
        <f t="shared" si="193"/>
        <v/>
      </c>
      <c r="AP157" s="110" t="str">
        <f t="shared" si="168"/>
        <v/>
      </c>
      <c r="AQ157" s="149" t="str">
        <f t="shared" si="169"/>
        <v/>
      </c>
      <c r="AR157" s="118" t="str">
        <f t="shared" si="170"/>
        <v/>
      </c>
      <c r="AS157" s="154"/>
      <c r="AT157" s="118" t="str">
        <f t="shared" si="171"/>
        <v/>
      </c>
      <c r="AU157" s="154"/>
      <c r="AV157" s="118" t="str">
        <f t="shared" si="172"/>
        <v/>
      </c>
      <c r="AW157" s="154"/>
      <c r="AX157" s="118" t="str">
        <f t="shared" si="173"/>
        <v/>
      </c>
      <c r="AY157" s="154"/>
      <c r="AZ157" s="202" t="str">
        <f t="shared" si="174"/>
        <v/>
      </c>
      <c r="BA157" s="200" t="str">
        <f t="shared" ref="BA157:BA180" si="196">IF(AND((ISNUMBER(SEARCH("ja",$Z157))),(AD157="x"),($AZ157="x")),"x","")</f>
        <v/>
      </c>
      <c r="BB157" s="108" t="str">
        <f t="shared" si="195"/>
        <v/>
      </c>
      <c r="BC157" s="108" t="str">
        <f t="shared" si="194"/>
        <v/>
      </c>
      <c r="BD157" s="108" t="str">
        <f t="shared" si="175"/>
        <v/>
      </c>
      <c r="BE157" s="154" t="str">
        <f t="shared" si="176"/>
        <v/>
      </c>
      <c r="BF157" s="3"/>
      <c r="BG157" s="3"/>
      <c r="BH157" s="3"/>
      <c r="BI157" s="3"/>
      <c r="BJ157" s="3"/>
      <c r="BK157" s="3"/>
      <c r="BL157" s="3"/>
    </row>
    <row r="158" spans="1:64" ht="75" x14ac:dyDescent="0.3">
      <c r="A158" s="118">
        <v>153</v>
      </c>
      <c r="B158" s="109" t="s">
        <v>945</v>
      </c>
      <c r="C158" s="110" t="str">
        <f t="shared" si="177"/>
        <v>x</v>
      </c>
      <c r="D158" s="110" t="str">
        <f t="shared" si="181"/>
        <v>x</v>
      </c>
      <c r="E158" s="110" t="str">
        <f t="shared" si="182"/>
        <v>x</v>
      </c>
      <c r="F158" s="110" t="str">
        <f t="shared" si="183"/>
        <v>x</v>
      </c>
      <c r="G158" s="110" t="str">
        <f t="shared" si="184"/>
        <v/>
      </c>
      <c r="H158" s="110" t="str">
        <f t="shared" si="185"/>
        <v/>
      </c>
      <c r="I158" s="110" t="str">
        <f t="shared" si="186"/>
        <v/>
      </c>
      <c r="J158" s="110" t="str">
        <f t="shared" si="187"/>
        <v/>
      </c>
      <c r="K158" s="110" t="str">
        <f t="shared" si="188"/>
        <v/>
      </c>
      <c r="L158" s="110" t="str">
        <f t="shared" si="189"/>
        <v/>
      </c>
      <c r="M158" s="110" t="str">
        <f t="shared" si="190"/>
        <v/>
      </c>
      <c r="N158" s="110" t="str">
        <f t="shared" si="191"/>
        <v/>
      </c>
      <c r="O158" s="110" t="str">
        <f t="shared" si="192"/>
        <v/>
      </c>
      <c r="P158" s="209" t="s">
        <v>1614</v>
      </c>
      <c r="Q158" s="210">
        <v>3</v>
      </c>
      <c r="R158" s="111" t="s">
        <v>151</v>
      </c>
      <c r="S158" s="120" t="s">
        <v>939</v>
      </c>
      <c r="T158" s="136" t="s">
        <v>1548</v>
      </c>
      <c r="U158" s="148" t="s">
        <v>1239</v>
      </c>
      <c r="V158" s="113" t="s">
        <v>1239</v>
      </c>
      <c r="W158" s="113" t="s">
        <v>1239</v>
      </c>
      <c r="X158" s="113" t="s">
        <v>1239</v>
      </c>
      <c r="Y158" s="120" t="str">
        <f t="shared" si="178"/>
        <v>x</v>
      </c>
      <c r="Z158" s="118" t="s">
        <v>1182</v>
      </c>
      <c r="AA158" s="114"/>
      <c r="AB158" s="114"/>
      <c r="AC158" s="154"/>
      <c r="AD158" s="148" t="str">
        <f t="shared" si="158"/>
        <v/>
      </c>
      <c r="AE158" s="113" t="str">
        <f t="shared" si="159"/>
        <v>x</v>
      </c>
      <c r="AF158" s="120" t="str">
        <f t="shared" si="160"/>
        <v/>
      </c>
      <c r="AG158" s="148" t="str">
        <f t="shared" si="161"/>
        <v/>
      </c>
      <c r="AH158" s="113" t="str">
        <f t="shared" si="162"/>
        <v>x</v>
      </c>
      <c r="AI158" s="113" t="str">
        <f t="shared" si="163"/>
        <v/>
      </c>
      <c r="AJ158" s="113" t="str">
        <f t="shared" si="164"/>
        <v/>
      </c>
      <c r="AK158" s="174" t="str">
        <f t="shared" si="165"/>
        <v/>
      </c>
      <c r="AL158" s="120" t="str">
        <f t="shared" si="166"/>
        <v/>
      </c>
      <c r="AM158" s="145" t="str">
        <f t="shared" si="167"/>
        <v>x</v>
      </c>
      <c r="AN158" s="148" t="str">
        <f t="shared" si="179"/>
        <v/>
      </c>
      <c r="AO158" s="110" t="str">
        <f t="shared" si="193"/>
        <v>x</v>
      </c>
      <c r="AP158" s="110" t="str">
        <f t="shared" si="168"/>
        <v/>
      </c>
      <c r="AQ158" s="149" t="str">
        <f t="shared" si="169"/>
        <v/>
      </c>
      <c r="AR158" s="118" t="str">
        <f t="shared" si="170"/>
        <v/>
      </c>
      <c r="AS158" s="154"/>
      <c r="AT158" s="118" t="str">
        <f t="shared" si="171"/>
        <v/>
      </c>
      <c r="AU158" s="154"/>
      <c r="AV158" s="118" t="str">
        <f t="shared" si="172"/>
        <v/>
      </c>
      <c r="AW158" s="154"/>
      <c r="AX158" s="118" t="str">
        <f t="shared" si="173"/>
        <v/>
      </c>
      <c r="AY158" s="154"/>
      <c r="AZ158" s="202" t="str">
        <f t="shared" si="174"/>
        <v/>
      </c>
      <c r="BA158" s="200" t="str">
        <f t="shared" si="196"/>
        <v/>
      </c>
      <c r="BB158" s="108" t="str">
        <f t="shared" si="195"/>
        <v/>
      </c>
      <c r="BC158" s="108" t="str">
        <f t="shared" si="194"/>
        <v/>
      </c>
      <c r="BD158" s="108" t="str">
        <f t="shared" si="175"/>
        <v/>
      </c>
      <c r="BE158" s="154" t="str">
        <f t="shared" si="176"/>
        <v/>
      </c>
      <c r="BF158" s="3"/>
      <c r="BG158" s="3"/>
      <c r="BH158" s="3"/>
      <c r="BI158" s="3"/>
      <c r="BJ158" s="3"/>
      <c r="BK158" s="3"/>
      <c r="BL158" s="3"/>
    </row>
    <row r="159" spans="1:64" ht="133" x14ac:dyDescent="0.3">
      <c r="A159" s="118">
        <v>154</v>
      </c>
      <c r="B159" s="109" t="s">
        <v>1001</v>
      </c>
      <c r="C159" s="110" t="str">
        <f t="shared" si="177"/>
        <v>x</v>
      </c>
      <c r="D159" s="110" t="str">
        <f t="shared" si="181"/>
        <v>x</v>
      </c>
      <c r="E159" s="110" t="str">
        <f t="shared" si="182"/>
        <v>x</v>
      </c>
      <c r="F159" s="110" t="str">
        <f t="shared" si="183"/>
        <v>x</v>
      </c>
      <c r="G159" s="110" t="str">
        <f t="shared" si="184"/>
        <v/>
      </c>
      <c r="H159" s="110" t="str">
        <f t="shared" si="185"/>
        <v/>
      </c>
      <c r="I159" s="110" t="str">
        <f t="shared" si="186"/>
        <v/>
      </c>
      <c r="J159" s="110" t="str">
        <f t="shared" si="187"/>
        <v/>
      </c>
      <c r="K159" s="110" t="str">
        <f t="shared" si="188"/>
        <v/>
      </c>
      <c r="L159" s="110" t="str">
        <f t="shared" si="189"/>
        <v/>
      </c>
      <c r="M159" s="110" t="str">
        <f t="shared" si="190"/>
        <v/>
      </c>
      <c r="N159" s="110" t="str">
        <f t="shared" si="191"/>
        <v/>
      </c>
      <c r="O159" s="110" t="str">
        <f t="shared" si="192"/>
        <v/>
      </c>
      <c r="P159" s="209"/>
      <c r="Q159" s="210"/>
      <c r="R159" s="111" t="s">
        <v>396</v>
      </c>
      <c r="S159" s="120" t="s">
        <v>1017</v>
      </c>
      <c r="T159" s="136" t="s">
        <v>1517</v>
      </c>
      <c r="U159" s="148" t="s">
        <v>1239</v>
      </c>
      <c r="V159" s="113" t="s">
        <v>1239</v>
      </c>
      <c r="W159" s="113" t="s">
        <v>1239</v>
      </c>
      <c r="X159" s="113" t="s">
        <v>1239</v>
      </c>
      <c r="Y159" s="120" t="str">
        <f t="shared" si="178"/>
        <v>x</v>
      </c>
      <c r="Z159" s="118" t="s">
        <v>1183</v>
      </c>
      <c r="AA159" s="114"/>
      <c r="AB159" s="114"/>
      <c r="AC159" s="154"/>
      <c r="AD159" s="148" t="str">
        <f t="shared" si="158"/>
        <v>x</v>
      </c>
      <c r="AE159" s="113" t="str">
        <f t="shared" si="159"/>
        <v/>
      </c>
      <c r="AF159" s="120" t="str">
        <f t="shared" si="160"/>
        <v/>
      </c>
      <c r="AG159" s="148" t="str">
        <f t="shared" si="161"/>
        <v>x</v>
      </c>
      <c r="AH159" s="113" t="str">
        <f t="shared" si="162"/>
        <v/>
      </c>
      <c r="AI159" s="113" t="str">
        <f t="shared" si="163"/>
        <v/>
      </c>
      <c r="AJ159" s="113" t="str">
        <f t="shared" si="164"/>
        <v/>
      </c>
      <c r="AK159" s="174" t="str">
        <f t="shared" si="165"/>
        <v/>
      </c>
      <c r="AL159" s="120" t="str">
        <f t="shared" si="166"/>
        <v/>
      </c>
      <c r="AM159" s="145" t="str">
        <f t="shared" si="167"/>
        <v>x</v>
      </c>
      <c r="AN159" s="148" t="str">
        <f t="shared" si="179"/>
        <v>x</v>
      </c>
      <c r="AO159" s="110" t="str">
        <f t="shared" si="193"/>
        <v/>
      </c>
      <c r="AP159" s="110" t="str">
        <f t="shared" si="168"/>
        <v/>
      </c>
      <c r="AQ159" s="149" t="str">
        <f t="shared" si="169"/>
        <v/>
      </c>
      <c r="AR159" s="118" t="str">
        <f t="shared" si="170"/>
        <v/>
      </c>
      <c r="AS159" s="154"/>
      <c r="AT159" s="118" t="str">
        <f t="shared" si="171"/>
        <v/>
      </c>
      <c r="AU159" s="154"/>
      <c r="AV159" s="118" t="str">
        <f t="shared" si="172"/>
        <v/>
      </c>
      <c r="AW159" s="154"/>
      <c r="AX159" s="118" t="str">
        <f t="shared" si="173"/>
        <v/>
      </c>
      <c r="AY159" s="154"/>
      <c r="AZ159" s="202" t="str">
        <f t="shared" si="174"/>
        <v>x</v>
      </c>
      <c r="BA159" s="200" t="str">
        <f t="shared" si="196"/>
        <v>x</v>
      </c>
      <c r="BB159" s="108" t="str">
        <f t="shared" si="195"/>
        <v/>
      </c>
      <c r="BC159" s="108" t="str">
        <f t="shared" si="194"/>
        <v/>
      </c>
      <c r="BD159" s="108" t="str">
        <f t="shared" si="175"/>
        <v/>
      </c>
      <c r="BE159" s="154" t="str">
        <f t="shared" si="176"/>
        <v/>
      </c>
      <c r="BF159" s="3"/>
      <c r="BG159" s="3"/>
      <c r="BH159" s="3"/>
      <c r="BI159" s="3"/>
      <c r="BJ159" s="3"/>
      <c r="BK159" s="3"/>
      <c r="BL159" s="3"/>
    </row>
    <row r="160" spans="1:64" ht="72.5" x14ac:dyDescent="0.3">
      <c r="A160" s="118">
        <v>155</v>
      </c>
      <c r="B160" s="112" t="s">
        <v>1093</v>
      </c>
      <c r="C160" s="110" t="str">
        <f t="shared" si="177"/>
        <v/>
      </c>
      <c r="D160" s="110" t="str">
        <f t="shared" si="181"/>
        <v/>
      </c>
      <c r="E160" s="110" t="str">
        <f t="shared" si="182"/>
        <v/>
      </c>
      <c r="F160" s="110" t="str">
        <f t="shared" si="183"/>
        <v/>
      </c>
      <c r="G160" s="110" t="str">
        <f t="shared" si="184"/>
        <v/>
      </c>
      <c r="H160" s="110" t="str">
        <f t="shared" si="185"/>
        <v/>
      </c>
      <c r="I160" s="110" t="str">
        <f t="shared" si="186"/>
        <v/>
      </c>
      <c r="J160" s="110" t="str">
        <f t="shared" si="187"/>
        <v/>
      </c>
      <c r="K160" s="110" t="str">
        <f t="shared" si="188"/>
        <v>x</v>
      </c>
      <c r="L160" s="110" t="str">
        <f t="shared" si="189"/>
        <v>x</v>
      </c>
      <c r="M160" s="110" t="str">
        <f t="shared" si="190"/>
        <v>x</v>
      </c>
      <c r="N160" s="110" t="str">
        <f t="shared" si="191"/>
        <v>x</v>
      </c>
      <c r="O160" s="110" t="str">
        <f t="shared" si="192"/>
        <v/>
      </c>
      <c r="P160" s="209"/>
      <c r="Q160" s="210"/>
      <c r="R160" s="111" t="s">
        <v>632</v>
      </c>
      <c r="S160" s="120" t="s">
        <v>906</v>
      </c>
      <c r="T160" s="136" t="s">
        <v>1222</v>
      </c>
      <c r="U160" s="148" t="s">
        <v>1239</v>
      </c>
      <c r="V160" s="113" t="s">
        <v>1239</v>
      </c>
      <c r="W160" s="113" t="s">
        <v>1239</v>
      </c>
      <c r="X160" s="113" t="s">
        <v>1239</v>
      </c>
      <c r="Y160" s="120" t="str">
        <f t="shared" si="178"/>
        <v>x</v>
      </c>
      <c r="Z160" s="118"/>
      <c r="AA160" s="114"/>
      <c r="AB160" s="169" t="s">
        <v>1218</v>
      </c>
      <c r="AC160" s="154"/>
      <c r="AD160" s="148" t="str">
        <f t="shared" si="158"/>
        <v/>
      </c>
      <c r="AE160" s="113" t="str">
        <f t="shared" si="159"/>
        <v/>
      </c>
      <c r="AF160" s="120" t="str">
        <f t="shared" si="160"/>
        <v>x</v>
      </c>
      <c r="AG160" s="148" t="str">
        <f t="shared" si="161"/>
        <v/>
      </c>
      <c r="AH160" s="113" t="str">
        <f t="shared" si="162"/>
        <v/>
      </c>
      <c r="AI160" s="113" t="str">
        <f t="shared" si="163"/>
        <v/>
      </c>
      <c r="AJ160" s="113" t="str">
        <f t="shared" si="164"/>
        <v/>
      </c>
      <c r="AK160" s="174" t="str">
        <f t="shared" si="165"/>
        <v/>
      </c>
      <c r="AL160" s="120" t="str">
        <f t="shared" si="166"/>
        <v>x</v>
      </c>
      <c r="AM160" s="145" t="str">
        <f t="shared" si="167"/>
        <v>x</v>
      </c>
      <c r="AN160" s="148" t="str">
        <f t="shared" si="179"/>
        <v/>
      </c>
      <c r="AO160" s="110" t="str">
        <f t="shared" si="193"/>
        <v/>
      </c>
      <c r="AP160" s="110" t="str">
        <f t="shared" si="168"/>
        <v/>
      </c>
      <c r="AQ160" s="149" t="str">
        <f t="shared" si="169"/>
        <v/>
      </c>
      <c r="AR160" s="118" t="str">
        <f t="shared" si="170"/>
        <v/>
      </c>
      <c r="AS160" s="154"/>
      <c r="AT160" s="118" t="str">
        <f t="shared" si="171"/>
        <v/>
      </c>
      <c r="AU160" s="154"/>
      <c r="AV160" s="118" t="str">
        <f t="shared" si="172"/>
        <v/>
      </c>
      <c r="AW160" s="154"/>
      <c r="AX160" s="118" t="str">
        <f t="shared" si="173"/>
        <v/>
      </c>
      <c r="AY160" s="154"/>
      <c r="AZ160" s="202" t="str">
        <f t="shared" si="174"/>
        <v>x</v>
      </c>
      <c r="BA160" s="200" t="str">
        <f t="shared" si="196"/>
        <v/>
      </c>
      <c r="BB160" s="108" t="str">
        <f t="shared" si="195"/>
        <v/>
      </c>
      <c r="BC160" s="108" t="str">
        <f t="shared" si="194"/>
        <v/>
      </c>
      <c r="BD160" s="108" t="str">
        <f t="shared" si="175"/>
        <v/>
      </c>
      <c r="BE160" s="154" t="str">
        <f t="shared" si="176"/>
        <v>x</v>
      </c>
      <c r="BF160" s="3"/>
      <c r="BG160" s="3"/>
      <c r="BH160" s="3"/>
      <c r="BI160" s="3"/>
      <c r="BJ160" s="3"/>
      <c r="BK160" s="3"/>
      <c r="BL160" s="3"/>
    </row>
    <row r="161" spans="1:64" ht="162" x14ac:dyDescent="0.3">
      <c r="A161" s="118">
        <v>156</v>
      </c>
      <c r="B161" s="109" t="s">
        <v>1080</v>
      </c>
      <c r="C161" s="110" t="str">
        <f t="shared" si="177"/>
        <v>x</v>
      </c>
      <c r="D161" s="110" t="str">
        <f t="shared" si="181"/>
        <v>x</v>
      </c>
      <c r="E161" s="110" t="str">
        <f t="shared" si="182"/>
        <v/>
      </c>
      <c r="F161" s="110" t="str">
        <f t="shared" si="183"/>
        <v/>
      </c>
      <c r="G161" s="110" t="str">
        <f t="shared" si="184"/>
        <v/>
      </c>
      <c r="H161" s="110" t="str">
        <f t="shared" si="185"/>
        <v/>
      </c>
      <c r="I161" s="110" t="str">
        <f t="shared" si="186"/>
        <v/>
      </c>
      <c r="J161" s="110" t="str">
        <f t="shared" si="187"/>
        <v/>
      </c>
      <c r="K161" s="110" t="str">
        <f t="shared" si="188"/>
        <v/>
      </c>
      <c r="L161" s="110" t="str">
        <f t="shared" si="189"/>
        <v/>
      </c>
      <c r="M161" s="110" t="str">
        <f t="shared" si="190"/>
        <v/>
      </c>
      <c r="N161" s="110" t="str">
        <f t="shared" si="191"/>
        <v/>
      </c>
      <c r="O161" s="110" t="str">
        <f t="shared" si="192"/>
        <v/>
      </c>
      <c r="P161" s="209" t="s">
        <v>1615</v>
      </c>
      <c r="Q161" s="210">
        <v>4</v>
      </c>
      <c r="R161" s="111" t="s">
        <v>551</v>
      </c>
      <c r="S161" s="120" t="s">
        <v>1039</v>
      </c>
      <c r="T161" s="136" t="s">
        <v>1518</v>
      </c>
      <c r="U161" s="148" t="s">
        <v>1239</v>
      </c>
      <c r="V161" s="113" t="s">
        <v>1239</v>
      </c>
      <c r="W161" s="113" t="s">
        <v>1239</v>
      </c>
      <c r="X161" s="113" t="s">
        <v>1239</v>
      </c>
      <c r="Y161" s="120" t="str">
        <f t="shared" si="178"/>
        <v>x</v>
      </c>
      <c r="Z161" s="118" t="s">
        <v>1182</v>
      </c>
      <c r="AA161" s="114"/>
      <c r="AB161" s="114"/>
      <c r="AC161" s="154"/>
      <c r="AD161" s="148" t="str">
        <f t="shared" si="158"/>
        <v/>
      </c>
      <c r="AE161" s="113" t="str">
        <f t="shared" si="159"/>
        <v>x</v>
      </c>
      <c r="AF161" s="120" t="str">
        <f t="shared" si="160"/>
        <v/>
      </c>
      <c r="AG161" s="148" t="str">
        <f t="shared" si="161"/>
        <v/>
      </c>
      <c r="AH161" s="113" t="str">
        <f t="shared" si="162"/>
        <v>x</v>
      </c>
      <c r="AI161" s="113" t="str">
        <f t="shared" si="163"/>
        <v/>
      </c>
      <c r="AJ161" s="113" t="str">
        <f t="shared" si="164"/>
        <v/>
      </c>
      <c r="AK161" s="174" t="str">
        <f t="shared" si="165"/>
        <v/>
      </c>
      <c r="AL161" s="120" t="str">
        <f t="shared" si="166"/>
        <v/>
      </c>
      <c r="AM161" s="145" t="str">
        <f t="shared" si="167"/>
        <v>x</v>
      </c>
      <c r="AN161" s="148" t="str">
        <f t="shared" si="179"/>
        <v/>
      </c>
      <c r="AO161" s="110" t="str">
        <f t="shared" si="193"/>
        <v>x</v>
      </c>
      <c r="AP161" s="110" t="str">
        <f t="shared" si="168"/>
        <v/>
      </c>
      <c r="AQ161" s="149" t="str">
        <f t="shared" si="169"/>
        <v/>
      </c>
      <c r="AR161" s="118" t="str">
        <f t="shared" si="170"/>
        <v/>
      </c>
      <c r="AS161" s="154"/>
      <c r="AT161" s="118" t="str">
        <f t="shared" si="171"/>
        <v/>
      </c>
      <c r="AU161" s="154"/>
      <c r="AV161" s="118" t="str">
        <f t="shared" si="172"/>
        <v/>
      </c>
      <c r="AW161" s="154"/>
      <c r="AX161" s="118" t="str">
        <f t="shared" si="173"/>
        <v>x</v>
      </c>
      <c r="AY161" s="154" t="s">
        <v>1232</v>
      </c>
      <c r="AZ161" s="202" t="str">
        <f t="shared" si="174"/>
        <v/>
      </c>
      <c r="BA161" s="200" t="str">
        <f t="shared" si="196"/>
        <v/>
      </c>
      <c r="BB161" s="108" t="str">
        <f t="shared" si="195"/>
        <v/>
      </c>
      <c r="BC161" s="108" t="str">
        <f t="shared" si="194"/>
        <v/>
      </c>
      <c r="BD161" s="108" t="str">
        <f t="shared" si="175"/>
        <v/>
      </c>
      <c r="BE161" s="154" t="str">
        <f t="shared" si="176"/>
        <v/>
      </c>
      <c r="BF161" s="3"/>
      <c r="BG161" s="3"/>
      <c r="BH161" s="3"/>
      <c r="BI161" s="3"/>
      <c r="BJ161" s="3"/>
      <c r="BK161" s="3"/>
      <c r="BL161" s="3"/>
    </row>
    <row r="162" spans="1:64" ht="162" x14ac:dyDescent="0.3">
      <c r="A162" s="118">
        <v>157</v>
      </c>
      <c r="B162" s="109" t="s">
        <v>1081</v>
      </c>
      <c r="C162" s="110" t="str">
        <f t="shared" si="177"/>
        <v>x</v>
      </c>
      <c r="D162" s="110" t="str">
        <f t="shared" si="181"/>
        <v>x</v>
      </c>
      <c r="E162" s="110" t="str">
        <f t="shared" si="182"/>
        <v>x</v>
      </c>
      <c r="F162" s="110" t="str">
        <f t="shared" si="183"/>
        <v>x</v>
      </c>
      <c r="G162" s="110" t="str">
        <f t="shared" si="184"/>
        <v/>
      </c>
      <c r="H162" s="110" t="str">
        <f t="shared" si="185"/>
        <v/>
      </c>
      <c r="I162" s="110" t="str">
        <f t="shared" si="186"/>
        <v/>
      </c>
      <c r="J162" s="110" t="str">
        <f t="shared" si="187"/>
        <v/>
      </c>
      <c r="K162" s="110" t="str">
        <f t="shared" si="188"/>
        <v/>
      </c>
      <c r="L162" s="110" t="str">
        <f t="shared" si="189"/>
        <v/>
      </c>
      <c r="M162" s="110" t="str">
        <f t="shared" si="190"/>
        <v/>
      </c>
      <c r="N162" s="110" t="str">
        <f t="shared" si="191"/>
        <v/>
      </c>
      <c r="O162" s="110" t="str">
        <f t="shared" si="192"/>
        <v/>
      </c>
      <c r="P162" s="209"/>
      <c r="Q162" s="210"/>
      <c r="R162" s="111" t="s">
        <v>560</v>
      </c>
      <c r="S162" s="120" t="s">
        <v>1040</v>
      </c>
      <c r="T162" s="136" t="s">
        <v>1519</v>
      </c>
      <c r="U162" s="148" t="s">
        <v>1239</v>
      </c>
      <c r="V162" s="113" t="s">
        <v>1239</v>
      </c>
      <c r="W162" s="113" t="s">
        <v>1239</v>
      </c>
      <c r="X162" s="113" t="s">
        <v>1239</v>
      </c>
      <c r="Y162" s="120" t="str">
        <f t="shared" si="178"/>
        <v>x</v>
      </c>
      <c r="Z162" s="118" t="s">
        <v>1215</v>
      </c>
      <c r="AA162" s="114"/>
      <c r="AB162" s="114"/>
      <c r="AC162" s="154"/>
      <c r="AD162" s="148" t="str">
        <f t="shared" si="158"/>
        <v/>
      </c>
      <c r="AE162" s="113" t="str">
        <f t="shared" si="159"/>
        <v>x</v>
      </c>
      <c r="AF162" s="120" t="str">
        <f t="shared" si="160"/>
        <v/>
      </c>
      <c r="AG162" s="148" t="str">
        <f t="shared" si="161"/>
        <v/>
      </c>
      <c r="AH162" s="113" t="str">
        <f t="shared" si="162"/>
        <v>x</v>
      </c>
      <c r="AI162" s="113" t="str">
        <f t="shared" si="163"/>
        <v/>
      </c>
      <c r="AJ162" s="113" t="str">
        <f t="shared" si="164"/>
        <v/>
      </c>
      <c r="AK162" s="174" t="str">
        <f t="shared" si="165"/>
        <v/>
      </c>
      <c r="AL162" s="120" t="str">
        <f t="shared" si="166"/>
        <v/>
      </c>
      <c r="AM162" s="145" t="str">
        <f t="shared" si="167"/>
        <v>x</v>
      </c>
      <c r="AN162" s="148" t="str">
        <f t="shared" si="179"/>
        <v/>
      </c>
      <c r="AO162" s="110" t="str">
        <f t="shared" si="193"/>
        <v>x</v>
      </c>
      <c r="AP162" s="110" t="str">
        <f t="shared" si="168"/>
        <v/>
      </c>
      <c r="AQ162" s="149" t="str">
        <f t="shared" si="169"/>
        <v/>
      </c>
      <c r="AR162" s="118" t="str">
        <f t="shared" si="170"/>
        <v/>
      </c>
      <c r="AS162" s="154"/>
      <c r="AT162" s="118" t="str">
        <f t="shared" si="171"/>
        <v/>
      </c>
      <c r="AU162" s="154"/>
      <c r="AV162" s="118" t="str">
        <f t="shared" si="172"/>
        <v/>
      </c>
      <c r="AW162" s="154"/>
      <c r="AX162" s="118" t="str">
        <f t="shared" si="173"/>
        <v>x</v>
      </c>
      <c r="AY162" s="154" t="s">
        <v>1232</v>
      </c>
      <c r="AZ162" s="202" t="str">
        <f t="shared" si="174"/>
        <v/>
      </c>
      <c r="BA162" s="200" t="str">
        <f t="shared" si="196"/>
        <v/>
      </c>
      <c r="BB162" s="108" t="str">
        <f t="shared" si="195"/>
        <v/>
      </c>
      <c r="BC162" s="108" t="str">
        <f t="shared" si="194"/>
        <v/>
      </c>
      <c r="BD162" s="108" t="str">
        <f t="shared" si="175"/>
        <v/>
      </c>
      <c r="BE162" s="154" t="str">
        <f t="shared" si="176"/>
        <v/>
      </c>
      <c r="BF162" s="3"/>
      <c r="BG162" s="3"/>
      <c r="BH162" s="3"/>
      <c r="BI162" s="3"/>
      <c r="BJ162" s="3"/>
      <c r="BK162" s="3"/>
      <c r="BL162" s="3"/>
    </row>
    <row r="163" spans="1:64" ht="162" x14ac:dyDescent="0.3">
      <c r="A163" s="118">
        <v>158</v>
      </c>
      <c r="B163" s="109" t="s">
        <v>1089</v>
      </c>
      <c r="C163" s="110" t="str">
        <f t="shared" si="177"/>
        <v>x</v>
      </c>
      <c r="D163" s="110" t="str">
        <f t="shared" si="181"/>
        <v>x</v>
      </c>
      <c r="E163" s="110" t="str">
        <f t="shared" si="182"/>
        <v>x</v>
      </c>
      <c r="F163" s="110" t="str">
        <f t="shared" si="183"/>
        <v>x</v>
      </c>
      <c r="G163" s="110" t="str">
        <f t="shared" si="184"/>
        <v/>
      </c>
      <c r="H163" s="110" t="str">
        <f t="shared" si="185"/>
        <v/>
      </c>
      <c r="I163" s="110" t="str">
        <f t="shared" si="186"/>
        <v/>
      </c>
      <c r="J163" s="110" t="str">
        <f t="shared" si="187"/>
        <v/>
      </c>
      <c r="K163" s="110" t="str">
        <f t="shared" si="188"/>
        <v/>
      </c>
      <c r="L163" s="110" t="str">
        <f t="shared" si="189"/>
        <v/>
      </c>
      <c r="M163" s="110" t="str">
        <f t="shared" si="190"/>
        <v/>
      </c>
      <c r="N163" s="110" t="str">
        <f t="shared" si="191"/>
        <v/>
      </c>
      <c r="O163" s="110" t="str">
        <f t="shared" si="192"/>
        <v/>
      </c>
      <c r="P163" s="209"/>
      <c r="Q163" s="210"/>
      <c r="R163" s="111" t="s">
        <v>614</v>
      </c>
      <c r="S163" s="120" t="s">
        <v>1048</v>
      </c>
      <c r="T163" s="136" t="s">
        <v>1520</v>
      </c>
      <c r="U163" s="148" t="s">
        <v>1239</v>
      </c>
      <c r="V163" s="113" t="s">
        <v>1239</v>
      </c>
      <c r="W163" s="113" t="s">
        <v>1239</v>
      </c>
      <c r="X163" s="113" t="s">
        <v>1239</v>
      </c>
      <c r="Y163" s="120" t="str">
        <f t="shared" si="178"/>
        <v>x</v>
      </c>
      <c r="Z163" s="118" t="s">
        <v>1182</v>
      </c>
      <c r="AA163" s="114"/>
      <c r="AB163" s="114"/>
      <c r="AC163" s="154"/>
      <c r="AD163" s="148" t="str">
        <f t="shared" si="158"/>
        <v/>
      </c>
      <c r="AE163" s="113" t="str">
        <f t="shared" si="159"/>
        <v>x</v>
      </c>
      <c r="AF163" s="120" t="str">
        <f t="shared" si="160"/>
        <v/>
      </c>
      <c r="AG163" s="148" t="str">
        <f t="shared" si="161"/>
        <v/>
      </c>
      <c r="AH163" s="113" t="str">
        <f t="shared" si="162"/>
        <v>x</v>
      </c>
      <c r="AI163" s="113" t="str">
        <f t="shared" si="163"/>
        <v/>
      </c>
      <c r="AJ163" s="113" t="str">
        <f t="shared" si="164"/>
        <v/>
      </c>
      <c r="AK163" s="174" t="str">
        <f t="shared" si="165"/>
        <v/>
      </c>
      <c r="AL163" s="120" t="str">
        <f t="shared" si="166"/>
        <v/>
      </c>
      <c r="AM163" s="145" t="str">
        <f t="shared" si="167"/>
        <v>x</v>
      </c>
      <c r="AN163" s="148" t="str">
        <f t="shared" si="179"/>
        <v/>
      </c>
      <c r="AO163" s="110" t="str">
        <f t="shared" si="193"/>
        <v>x</v>
      </c>
      <c r="AP163" s="110" t="str">
        <f t="shared" si="168"/>
        <v/>
      </c>
      <c r="AQ163" s="149" t="str">
        <f t="shared" si="169"/>
        <v/>
      </c>
      <c r="AR163" s="118" t="str">
        <f t="shared" si="170"/>
        <v/>
      </c>
      <c r="AS163" s="154"/>
      <c r="AT163" s="118" t="str">
        <f t="shared" si="171"/>
        <v/>
      </c>
      <c r="AU163" s="154"/>
      <c r="AV163" s="118" t="str">
        <f t="shared" si="172"/>
        <v/>
      </c>
      <c r="AW163" s="154"/>
      <c r="AX163" s="118" t="str">
        <f t="shared" si="173"/>
        <v>x</v>
      </c>
      <c r="AY163" s="154" t="s">
        <v>1232</v>
      </c>
      <c r="AZ163" s="202" t="str">
        <f t="shared" si="174"/>
        <v/>
      </c>
      <c r="BA163" s="200" t="str">
        <f t="shared" si="196"/>
        <v/>
      </c>
      <c r="BB163" s="108" t="str">
        <f t="shared" si="195"/>
        <v/>
      </c>
      <c r="BC163" s="108" t="str">
        <f t="shared" si="194"/>
        <v/>
      </c>
      <c r="BD163" s="108" t="str">
        <f t="shared" si="175"/>
        <v/>
      </c>
      <c r="BE163" s="154" t="str">
        <f t="shared" si="176"/>
        <v/>
      </c>
      <c r="BF163" s="3"/>
      <c r="BG163" s="3"/>
      <c r="BH163" s="3"/>
      <c r="BI163" s="3"/>
      <c r="BJ163" s="3"/>
      <c r="BK163" s="3"/>
      <c r="BL163" s="3"/>
    </row>
    <row r="164" spans="1:64" ht="75" x14ac:dyDescent="0.3">
      <c r="A164" s="118">
        <v>159</v>
      </c>
      <c r="B164" s="109" t="s">
        <v>1065</v>
      </c>
      <c r="C164" s="110" t="str">
        <f t="shared" si="177"/>
        <v>x</v>
      </c>
      <c r="D164" s="110" t="str">
        <f t="shared" si="181"/>
        <v>x</v>
      </c>
      <c r="E164" s="110" t="str">
        <f t="shared" si="182"/>
        <v/>
      </c>
      <c r="F164" s="110" t="str">
        <f t="shared" si="183"/>
        <v/>
      </c>
      <c r="G164" s="110" t="str">
        <f t="shared" si="184"/>
        <v/>
      </c>
      <c r="H164" s="110" t="str">
        <f t="shared" si="185"/>
        <v/>
      </c>
      <c r="I164" s="110" t="str">
        <f t="shared" si="186"/>
        <v/>
      </c>
      <c r="J164" s="110" t="str">
        <f t="shared" si="187"/>
        <v/>
      </c>
      <c r="K164" s="110" t="str">
        <f t="shared" si="188"/>
        <v/>
      </c>
      <c r="L164" s="110" t="str">
        <f t="shared" si="189"/>
        <v/>
      </c>
      <c r="M164" s="110" t="str">
        <f t="shared" si="190"/>
        <v/>
      </c>
      <c r="N164" s="110" t="str">
        <f t="shared" si="191"/>
        <v/>
      </c>
      <c r="O164" s="110" t="str">
        <f t="shared" si="192"/>
        <v/>
      </c>
      <c r="P164" s="209"/>
      <c r="Q164" s="210"/>
      <c r="R164" s="111" t="s">
        <v>460</v>
      </c>
      <c r="S164" s="120" t="s">
        <v>932</v>
      </c>
      <c r="T164" s="136" t="s">
        <v>1485</v>
      </c>
      <c r="U164" s="148" t="s">
        <v>1239</v>
      </c>
      <c r="V164" s="113" t="s">
        <v>1239</v>
      </c>
      <c r="W164" s="113" t="s">
        <v>1239</v>
      </c>
      <c r="X164" s="113" t="s">
        <v>1239</v>
      </c>
      <c r="Y164" s="120" t="str">
        <f t="shared" si="178"/>
        <v>x</v>
      </c>
      <c r="Z164" s="118" t="s">
        <v>1182</v>
      </c>
      <c r="AA164" s="114"/>
      <c r="AB164" s="114"/>
      <c r="AC164" s="154"/>
      <c r="AD164" s="148" t="str">
        <f t="shared" si="158"/>
        <v/>
      </c>
      <c r="AE164" s="113" t="str">
        <f t="shared" si="159"/>
        <v>x</v>
      </c>
      <c r="AF164" s="120" t="str">
        <f t="shared" si="160"/>
        <v/>
      </c>
      <c r="AG164" s="148" t="str">
        <f t="shared" si="161"/>
        <v/>
      </c>
      <c r="AH164" s="113" t="str">
        <f t="shared" si="162"/>
        <v>x</v>
      </c>
      <c r="AI164" s="113" t="str">
        <f t="shared" si="163"/>
        <v/>
      </c>
      <c r="AJ164" s="113" t="str">
        <f t="shared" si="164"/>
        <v/>
      </c>
      <c r="AK164" s="174" t="str">
        <f t="shared" si="165"/>
        <v/>
      </c>
      <c r="AL164" s="120" t="str">
        <f t="shared" si="166"/>
        <v/>
      </c>
      <c r="AM164" s="145" t="str">
        <f t="shared" si="167"/>
        <v>x</v>
      </c>
      <c r="AN164" s="148" t="str">
        <f t="shared" si="179"/>
        <v/>
      </c>
      <c r="AO164" s="110" t="str">
        <f t="shared" si="193"/>
        <v>x</v>
      </c>
      <c r="AP164" s="110" t="str">
        <f t="shared" si="168"/>
        <v/>
      </c>
      <c r="AQ164" s="149" t="str">
        <f t="shared" si="169"/>
        <v/>
      </c>
      <c r="AR164" s="118" t="str">
        <f t="shared" si="170"/>
        <v/>
      </c>
      <c r="AS164" s="154"/>
      <c r="AT164" s="118" t="str">
        <f t="shared" si="171"/>
        <v/>
      </c>
      <c r="AU164" s="154"/>
      <c r="AV164" s="118" t="str">
        <f t="shared" si="172"/>
        <v/>
      </c>
      <c r="AW164" s="154"/>
      <c r="AX164" s="118" t="str">
        <f t="shared" si="173"/>
        <v/>
      </c>
      <c r="AY164" s="154"/>
      <c r="AZ164" s="202" t="str">
        <f t="shared" si="174"/>
        <v/>
      </c>
      <c r="BA164" s="200" t="str">
        <f t="shared" si="196"/>
        <v/>
      </c>
      <c r="BB164" s="108" t="str">
        <f t="shared" si="195"/>
        <v/>
      </c>
      <c r="BC164" s="108" t="str">
        <f t="shared" si="194"/>
        <v/>
      </c>
      <c r="BD164" s="108" t="str">
        <f t="shared" si="175"/>
        <v/>
      </c>
      <c r="BE164" s="154" t="str">
        <f t="shared" si="176"/>
        <v/>
      </c>
      <c r="BF164" s="3"/>
      <c r="BG164" s="3"/>
      <c r="BH164" s="3"/>
      <c r="BI164" s="3"/>
      <c r="BJ164" s="3"/>
      <c r="BK164" s="3"/>
      <c r="BL164" s="3"/>
    </row>
    <row r="165" spans="1:64" ht="28" x14ac:dyDescent="0.3">
      <c r="A165" s="118">
        <v>160</v>
      </c>
      <c r="B165" s="112" t="s">
        <v>991</v>
      </c>
      <c r="C165" s="110" t="str">
        <f t="shared" si="177"/>
        <v/>
      </c>
      <c r="D165" s="110" t="str">
        <f t="shared" si="181"/>
        <v/>
      </c>
      <c r="E165" s="110" t="str">
        <f t="shared" si="182"/>
        <v/>
      </c>
      <c r="F165" s="110" t="str">
        <f t="shared" si="183"/>
        <v/>
      </c>
      <c r="G165" s="110" t="str">
        <f t="shared" si="184"/>
        <v/>
      </c>
      <c r="H165" s="110" t="str">
        <f t="shared" si="185"/>
        <v/>
      </c>
      <c r="I165" s="110" t="str">
        <f t="shared" si="186"/>
        <v/>
      </c>
      <c r="J165" s="110" t="str">
        <f t="shared" si="187"/>
        <v/>
      </c>
      <c r="K165" s="110" t="str">
        <f t="shared" si="188"/>
        <v>x</v>
      </c>
      <c r="L165" s="110" t="str">
        <f t="shared" si="189"/>
        <v>x</v>
      </c>
      <c r="M165" s="110" t="str">
        <f t="shared" si="190"/>
        <v/>
      </c>
      <c r="N165" s="110" t="str">
        <f t="shared" si="191"/>
        <v/>
      </c>
      <c r="O165" s="110" t="str">
        <f t="shared" si="192"/>
        <v/>
      </c>
      <c r="P165" s="209" t="s">
        <v>1616</v>
      </c>
      <c r="Q165" s="210">
        <v>3</v>
      </c>
      <c r="R165" s="111" t="s">
        <v>348</v>
      </c>
      <c r="S165" s="120" t="s">
        <v>1009</v>
      </c>
      <c r="T165" s="137"/>
      <c r="U165" s="118" t="s">
        <v>1239</v>
      </c>
      <c r="V165" s="114" t="s">
        <v>1239</v>
      </c>
      <c r="W165" s="114"/>
      <c r="X165" s="114"/>
      <c r="Y165" s="120" t="str">
        <f t="shared" si="178"/>
        <v/>
      </c>
      <c r="Z165" s="118"/>
      <c r="AA165" s="114"/>
      <c r="AB165" s="169" t="s">
        <v>1179</v>
      </c>
      <c r="AC165" s="154"/>
      <c r="AD165" s="148" t="str">
        <f t="shared" si="158"/>
        <v/>
      </c>
      <c r="AE165" s="113" t="str">
        <f t="shared" si="159"/>
        <v/>
      </c>
      <c r="AF165" s="120" t="str">
        <f t="shared" si="160"/>
        <v/>
      </c>
      <c r="AG165" s="148" t="str">
        <f t="shared" si="161"/>
        <v/>
      </c>
      <c r="AH165" s="113" t="str">
        <f t="shared" si="162"/>
        <v/>
      </c>
      <c r="AI165" s="113" t="str">
        <f t="shared" si="163"/>
        <v/>
      </c>
      <c r="AJ165" s="113" t="str">
        <f t="shared" si="164"/>
        <v/>
      </c>
      <c r="AK165" s="174" t="str">
        <f t="shared" si="165"/>
        <v/>
      </c>
      <c r="AL165" s="120" t="str">
        <f t="shared" si="166"/>
        <v/>
      </c>
      <c r="AM165" s="145" t="str">
        <f t="shared" si="167"/>
        <v/>
      </c>
      <c r="AN165" s="148" t="str">
        <f t="shared" si="179"/>
        <v/>
      </c>
      <c r="AO165" s="110" t="str">
        <f t="shared" si="193"/>
        <v/>
      </c>
      <c r="AP165" s="110" t="str">
        <f t="shared" si="168"/>
        <v/>
      </c>
      <c r="AQ165" s="149" t="str">
        <f t="shared" si="169"/>
        <v/>
      </c>
      <c r="AR165" s="118" t="str">
        <f t="shared" si="170"/>
        <v/>
      </c>
      <c r="AS165" s="154"/>
      <c r="AT165" s="118" t="str">
        <f t="shared" si="171"/>
        <v/>
      </c>
      <c r="AU165" s="154"/>
      <c r="AV165" s="118" t="str">
        <f t="shared" si="172"/>
        <v/>
      </c>
      <c r="AW165" s="154"/>
      <c r="AX165" s="118" t="str">
        <f t="shared" si="173"/>
        <v/>
      </c>
      <c r="AY165" s="154"/>
      <c r="AZ165" s="202" t="str">
        <f t="shared" si="174"/>
        <v/>
      </c>
      <c r="BA165" s="200" t="str">
        <f t="shared" si="196"/>
        <v/>
      </c>
      <c r="BB165" s="108" t="str">
        <f t="shared" si="195"/>
        <v/>
      </c>
      <c r="BC165" s="108" t="str">
        <f t="shared" si="194"/>
        <v/>
      </c>
      <c r="BD165" s="108" t="str">
        <f t="shared" si="175"/>
        <v/>
      </c>
      <c r="BE165" s="154" t="str">
        <f t="shared" si="176"/>
        <v/>
      </c>
      <c r="BF165" s="3"/>
      <c r="BG165" s="3"/>
      <c r="BH165" s="3"/>
      <c r="BI165" s="3"/>
      <c r="BJ165" s="3"/>
      <c r="BK165" s="3"/>
      <c r="BL165" s="3"/>
    </row>
    <row r="166" spans="1:64" ht="56" x14ac:dyDescent="0.3">
      <c r="A166" s="118">
        <v>161</v>
      </c>
      <c r="B166" s="109" t="s">
        <v>1076</v>
      </c>
      <c r="C166" s="110" t="str">
        <f t="shared" si="177"/>
        <v>x</v>
      </c>
      <c r="D166" s="110" t="str">
        <f t="shared" si="181"/>
        <v>x</v>
      </c>
      <c r="E166" s="110" t="str">
        <f t="shared" si="182"/>
        <v>x</v>
      </c>
      <c r="F166" s="110" t="str">
        <f t="shared" si="183"/>
        <v>x</v>
      </c>
      <c r="G166" s="110" t="str">
        <f t="shared" si="184"/>
        <v/>
      </c>
      <c r="H166" s="110" t="str">
        <f t="shared" si="185"/>
        <v/>
      </c>
      <c r="I166" s="110" t="str">
        <f t="shared" si="186"/>
        <v/>
      </c>
      <c r="J166" s="110" t="str">
        <f t="shared" si="187"/>
        <v/>
      </c>
      <c r="K166" s="110" t="str">
        <f t="shared" si="188"/>
        <v/>
      </c>
      <c r="L166" s="110" t="str">
        <f t="shared" si="189"/>
        <v/>
      </c>
      <c r="M166" s="110" t="str">
        <f t="shared" si="190"/>
        <v/>
      </c>
      <c r="N166" s="110" t="str">
        <f t="shared" si="191"/>
        <v/>
      </c>
      <c r="O166" s="110" t="str">
        <f t="shared" si="192"/>
        <v/>
      </c>
      <c r="P166" s="209"/>
      <c r="Q166" s="210"/>
      <c r="R166" s="111" t="s">
        <v>520</v>
      </c>
      <c r="S166" s="120" t="s">
        <v>1034</v>
      </c>
      <c r="T166" s="137"/>
      <c r="U166" s="118" t="s">
        <v>1239</v>
      </c>
      <c r="V166" s="114" t="s">
        <v>1239</v>
      </c>
      <c r="W166" s="114" t="s">
        <v>1239</v>
      </c>
      <c r="X166" s="114" t="s">
        <v>1239</v>
      </c>
      <c r="Y166" s="120" t="str">
        <f t="shared" si="178"/>
        <v/>
      </c>
      <c r="Z166" s="118" t="s">
        <v>1179</v>
      </c>
      <c r="AA166" s="114"/>
      <c r="AB166" s="114"/>
      <c r="AC166" s="154"/>
      <c r="AD166" s="148" t="str">
        <f t="shared" ref="AD166:AD198" si="197">IF(ISNUMBER(SEARCH("F 30",$T166)),"x","")</f>
        <v/>
      </c>
      <c r="AE166" s="113" t="str">
        <f t="shared" ref="AE166:AE198" si="198">IF(ISNUMBER(SEARCH("F 60",$T166)),"x","")</f>
        <v/>
      </c>
      <c r="AF166" s="120" t="str">
        <f t="shared" ref="AF166:AF198" si="199">IF(ISNUMBER(SEARCH("F 90",$T166)),"x","")</f>
        <v/>
      </c>
      <c r="AG166" s="148" t="str">
        <f t="shared" ref="AG166:AG198" si="200">IF(AND((ISNUMBER(SEARCH("ja",$Z166))),($AD166="x")),"x","")</f>
        <v/>
      </c>
      <c r="AH166" s="113" t="str">
        <f t="shared" ref="AH166:AH198" si="201">IF(AND((ISNUMBER(SEARCH("ja",$Z166))),($AE166="x")),"x","")</f>
        <v/>
      </c>
      <c r="AI166" s="113" t="str">
        <f t="shared" ref="AI166:AI198" si="202">IF(AND((ISNUMBER(SEARCH("ja",$Z166))),($AF166="x")),"x","")</f>
        <v/>
      </c>
      <c r="AJ166" s="113" t="str">
        <f t="shared" ref="AJ166:AJ198" si="203">IF(AND((ISNUMBER(SEARCH("ja",$AA166))),($AE166="x")),"x","")</f>
        <v/>
      </c>
      <c r="AK166" s="174" t="str">
        <f t="shared" ref="AK166:AK198" si="204">IF(AND((ISNUMBER(SEARCH("ja",$AA166))),($AF166="x")),"x","")</f>
        <v/>
      </c>
      <c r="AL166" s="120" t="str">
        <f t="shared" ref="AL166:AL198" si="205">IF(AND((ISNUMBER(SEARCH("ja",$AB166))),($AF166="x")),"x","")</f>
        <v/>
      </c>
      <c r="AM166" s="145" t="str">
        <f t="shared" ref="AM166:AM198" si="206">IF(ISNUMBER(SEARCH("holzstütze",T166)),"x","")</f>
        <v/>
      </c>
      <c r="AN166" s="148" t="str">
        <f t="shared" si="179"/>
        <v/>
      </c>
      <c r="AO166" s="110" t="str">
        <f t="shared" si="193"/>
        <v/>
      </c>
      <c r="AP166" s="110" t="str">
        <f t="shared" ref="AP166:AP180" si="207">IF(AND(ISNUMBER(SEARCH("Stütze",$T166)),(ISNUMBER(SEARCH("tabelle 8.1",$T166))),(AJ166="x")),"x","")</f>
        <v/>
      </c>
      <c r="AQ166" s="149" t="str">
        <f t="shared" ref="AQ166:AQ180" si="208">IF(AND(ISNUMBER(SEARCH("Stütze",$T166)),(ISNUMBER(SEARCH("tabelle 8.1",$T166))),(AK166="x")),"x","")</f>
        <v/>
      </c>
      <c r="AR166" s="118" t="str">
        <f t="shared" ref="AR166:AR180" si="209">IF(ISNUMBER(SEARCH("unbekleidet",T166)),"x","")</f>
        <v/>
      </c>
      <c r="AS166" s="154"/>
      <c r="AT166" s="118" t="str">
        <f t="shared" ref="AT166:AT180" si="210">IF(ISNUMBER(SEARCH("10.5",T166)),"x","")</f>
        <v/>
      </c>
      <c r="AU166" s="154"/>
      <c r="AV166" s="118" t="str">
        <f t="shared" ref="AV166:AV180" si="211">IF(ISNUMBER(SEARCH("10.6",T166)),"x","")</f>
        <v/>
      </c>
      <c r="AW166" s="154"/>
      <c r="AX166" s="118" t="str">
        <f t="shared" ref="AX166:AX198" si="212">IF(ISNUMBER(SEARCH("HFHHolz",T166)),"x","")</f>
        <v/>
      </c>
      <c r="AY166" s="154"/>
      <c r="AZ166" s="202" t="str">
        <f t="shared" ref="AZ166:AZ180" si="213">IF(ISNUMBER(SEARCH("Prüfzeugnis",T166)),"x","")</f>
        <v/>
      </c>
      <c r="BA166" s="200" t="str">
        <f t="shared" si="196"/>
        <v/>
      </c>
      <c r="BB166" s="108" t="str">
        <f t="shared" si="195"/>
        <v/>
      </c>
      <c r="BC166" s="108" t="str">
        <f t="shared" si="194"/>
        <v/>
      </c>
      <c r="BD166" s="108" t="str">
        <f t="shared" ref="BD166:BD180" si="214">IF(AND((ISNUMBER(SEARCH("ja",$AA166))),(AE166="x"),($AZ166="x")),"x","")</f>
        <v/>
      </c>
      <c r="BE166" s="154" t="str">
        <f t="shared" ref="BE166:BE180" si="215">IF(AND((ISNUMBER(SEARCH("ja",$AB166))),(AF166="x"),($AZ166="x")),"x","")</f>
        <v/>
      </c>
      <c r="BF166" s="3"/>
      <c r="BG166" s="3"/>
      <c r="BH166" s="3"/>
      <c r="BI166" s="3"/>
      <c r="BJ166" s="3"/>
      <c r="BK166" s="3"/>
      <c r="BL166" s="3"/>
    </row>
    <row r="167" spans="1:64" ht="56" x14ac:dyDescent="0.3">
      <c r="A167" s="118">
        <v>162</v>
      </c>
      <c r="B167" s="112" t="s">
        <v>1078</v>
      </c>
      <c r="C167" s="110" t="str">
        <f t="shared" si="177"/>
        <v/>
      </c>
      <c r="D167" s="110" t="str">
        <f t="shared" si="181"/>
        <v/>
      </c>
      <c r="E167" s="110" t="str">
        <f t="shared" si="182"/>
        <v/>
      </c>
      <c r="F167" s="110" t="str">
        <f t="shared" si="183"/>
        <v/>
      </c>
      <c r="G167" s="110" t="str">
        <f t="shared" si="184"/>
        <v/>
      </c>
      <c r="H167" s="110" t="str">
        <f t="shared" si="185"/>
        <v/>
      </c>
      <c r="I167" s="110" t="str">
        <f t="shared" si="186"/>
        <v/>
      </c>
      <c r="J167" s="110" t="str">
        <f t="shared" si="187"/>
        <v/>
      </c>
      <c r="K167" s="110" t="str">
        <f t="shared" si="188"/>
        <v>x</v>
      </c>
      <c r="L167" s="110" t="str">
        <f t="shared" si="189"/>
        <v>x</v>
      </c>
      <c r="M167" s="110" t="str">
        <f t="shared" si="190"/>
        <v>x</v>
      </c>
      <c r="N167" s="110" t="str">
        <f t="shared" si="191"/>
        <v>x</v>
      </c>
      <c r="O167" s="110" t="str">
        <f t="shared" si="192"/>
        <v/>
      </c>
      <c r="P167" s="209"/>
      <c r="Q167" s="210"/>
      <c r="R167" s="111" t="s">
        <v>534</v>
      </c>
      <c r="S167" s="120" t="s">
        <v>1036</v>
      </c>
      <c r="T167" s="137"/>
      <c r="U167" s="118" t="s">
        <v>1239</v>
      </c>
      <c r="V167" s="114" t="s">
        <v>1239</v>
      </c>
      <c r="W167" s="114" t="s">
        <v>1239</v>
      </c>
      <c r="X167" s="114" t="s">
        <v>1239</v>
      </c>
      <c r="Y167" s="120" t="str">
        <f t="shared" si="178"/>
        <v/>
      </c>
      <c r="Z167" s="118"/>
      <c r="AA167" s="114"/>
      <c r="AB167" s="169" t="s">
        <v>1179</v>
      </c>
      <c r="AC167" s="154"/>
      <c r="AD167" s="148" t="str">
        <f t="shared" si="197"/>
        <v/>
      </c>
      <c r="AE167" s="113" t="str">
        <f t="shared" si="198"/>
        <v/>
      </c>
      <c r="AF167" s="120" t="str">
        <f t="shared" si="199"/>
        <v/>
      </c>
      <c r="AG167" s="148" t="str">
        <f t="shared" si="200"/>
        <v/>
      </c>
      <c r="AH167" s="113" t="str">
        <f t="shared" si="201"/>
        <v/>
      </c>
      <c r="AI167" s="113" t="str">
        <f t="shared" si="202"/>
        <v/>
      </c>
      <c r="AJ167" s="113" t="str">
        <f t="shared" si="203"/>
        <v/>
      </c>
      <c r="AK167" s="174" t="str">
        <f t="shared" si="204"/>
        <v/>
      </c>
      <c r="AL167" s="120" t="str">
        <f t="shared" si="205"/>
        <v/>
      </c>
      <c r="AM167" s="145" t="str">
        <f t="shared" si="206"/>
        <v/>
      </c>
      <c r="AN167" s="148" t="str">
        <f t="shared" si="179"/>
        <v/>
      </c>
      <c r="AO167" s="110" t="str">
        <f t="shared" si="193"/>
        <v/>
      </c>
      <c r="AP167" s="110" t="str">
        <f t="shared" si="207"/>
        <v/>
      </c>
      <c r="AQ167" s="149" t="str">
        <f t="shared" si="208"/>
        <v/>
      </c>
      <c r="AR167" s="118" t="str">
        <f t="shared" si="209"/>
        <v/>
      </c>
      <c r="AS167" s="154"/>
      <c r="AT167" s="118" t="str">
        <f t="shared" si="210"/>
        <v/>
      </c>
      <c r="AU167" s="154"/>
      <c r="AV167" s="118" t="str">
        <f t="shared" si="211"/>
        <v/>
      </c>
      <c r="AW167" s="154"/>
      <c r="AX167" s="118" t="str">
        <f t="shared" si="212"/>
        <v/>
      </c>
      <c r="AY167" s="154"/>
      <c r="AZ167" s="202" t="str">
        <f t="shared" si="213"/>
        <v/>
      </c>
      <c r="BA167" s="200" t="str">
        <f t="shared" si="196"/>
        <v/>
      </c>
      <c r="BB167" s="108" t="str">
        <f t="shared" si="195"/>
        <v/>
      </c>
      <c r="BC167" s="108" t="str">
        <f t="shared" si="194"/>
        <v/>
      </c>
      <c r="BD167" s="108" t="str">
        <f t="shared" si="214"/>
        <v/>
      </c>
      <c r="BE167" s="154" t="str">
        <f t="shared" si="215"/>
        <v/>
      </c>
      <c r="BF167" s="3"/>
      <c r="BG167" s="3"/>
      <c r="BH167" s="3"/>
      <c r="BI167" s="3"/>
      <c r="BJ167" s="3"/>
      <c r="BK167" s="3"/>
      <c r="BL167" s="3"/>
    </row>
    <row r="168" spans="1:64" ht="56" x14ac:dyDescent="0.3">
      <c r="A168" s="118">
        <v>163</v>
      </c>
      <c r="B168" s="109" t="s">
        <v>1101</v>
      </c>
      <c r="C168" s="110" t="str">
        <f t="shared" si="177"/>
        <v>x</v>
      </c>
      <c r="D168" s="110" t="str">
        <f t="shared" si="181"/>
        <v>x</v>
      </c>
      <c r="E168" s="110" t="str">
        <f t="shared" si="182"/>
        <v>x</v>
      </c>
      <c r="F168" s="110" t="str">
        <f t="shared" si="183"/>
        <v>x</v>
      </c>
      <c r="G168" s="110" t="str">
        <f t="shared" si="184"/>
        <v/>
      </c>
      <c r="H168" s="110" t="str">
        <f t="shared" si="185"/>
        <v/>
      </c>
      <c r="I168" s="110" t="str">
        <f t="shared" si="186"/>
        <v/>
      </c>
      <c r="J168" s="110" t="str">
        <f t="shared" si="187"/>
        <v/>
      </c>
      <c r="K168" s="110" t="str">
        <f t="shared" si="188"/>
        <v/>
      </c>
      <c r="L168" s="110" t="str">
        <f t="shared" si="189"/>
        <v/>
      </c>
      <c r="M168" s="110" t="str">
        <f t="shared" si="190"/>
        <v/>
      </c>
      <c r="N168" s="110" t="str">
        <f t="shared" si="191"/>
        <v/>
      </c>
      <c r="O168" s="110" t="str">
        <f t="shared" si="192"/>
        <v/>
      </c>
      <c r="P168" s="110" t="s">
        <v>1617</v>
      </c>
      <c r="Q168" s="108">
        <v>1</v>
      </c>
      <c r="R168" s="111" t="s">
        <v>664</v>
      </c>
      <c r="S168" s="120" t="s">
        <v>1009</v>
      </c>
      <c r="T168" s="136"/>
      <c r="U168" s="118" t="s">
        <v>1239</v>
      </c>
      <c r="V168" s="114" t="s">
        <v>1239</v>
      </c>
      <c r="W168" s="114" t="s">
        <v>1239</v>
      </c>
      <c r="X168" s="114" t="s">
        <v>1239</v>
      </c>
      <c r="Y168" s="120" t="str">
        <f t="shared" si="178"/>
        <v/>
      </c>
      <c r="Z168" s="118" t="s">
        <v>1179</v>
      </c>
      <c r="AA168" s="114"/>
      <c r="AB168" s="114"/>
      <c r="AC168" s="154"/>
      <c r="AD168" s="148" t="str">
        <f t="shared" si="197"/>
        <v/>
      </c>
      <c r="AE168" s="113" t="str">
        <f t="shared" si="198"/>
        <v/>
      </c>
      <c r="AF168" s="120" t="str">
        <f t="shared" si="199"/>
        <v/>
      </c>
      <c r="AG168" s="148" t="str">
        <f t="shared" si="200"/>
        <v/>
      </c>
      <c r="AH168" s="113" t="str">
        <f t="shared" si="201"/>
        <v/>
      </c>
      <c r="AI168" s="113" t="str">
        <f t="shared" si="202"/>
        <v/>
      </c>
      <c r="AJ168" s="113" t="str">
        <f t="shared" si="203"/>
        <v/>
      </c>
      <c r="AK168" s="174" t="str">
        <f t="shared" si="204"/>
        <v/>
      </c>
      <c r="AL168" s="120" t="str">
        <f t="shared" si="205"/>
        <v/>
      </c>
      <c r="AM168" s="145" t="str">
        <f t="shared" si="206"/>
        <v/>
      </c>
      <c r="AN168" s="148" t="str">
        <f t="shared" si="179"/>
        <v/>
      </c>
      <c r="AO168" s="110" t="str">
        <f t="shared" si="193"/>
        <v/>
      </c>
      <c r="AP168" s="110" t="str">
        <f t="shared" si="207"/>
        <v/>
      </c>
      <c r="AQ168" s="149" t="str">
        <f t="shared" si="208"/>
        <v/>
      </c>
      <c r="AR168" s="118" t="str">
        <f t="shared" si="209"/>
        <v/>
      </c>
      <c r="AS168" s="154"/>
      <c r="AT168" s="118" t="str">
        <f t="shared" si="210"/>
        <v/>
      </c>
      <c r="AU168" s="154"/>
      <c r="AV168" s="118" t="str">
        <f t="shared" si="211"/>
        <v/>
      </c>
      <c r="AW168" s="154"/>
      <c r="AX168" s="118" t="str">
        <f t="shared" si="212"/>
        <v/>
      </c>
      <c r="AY168" s="154"/>
      <c r="AZ168" s="202" t="str">
        <f t="shared" si="213"/>
        <v/>
      </c>
      <c r="BA168" s="200" t="str">
        <f t="shared" si="196"/>
        <v/>
      </c>
      <c r="BB168" s="108" t="str">
        <f t="shared" si="195"/>
        <v/>
      </c>
      <c r="BC168" s="108" t="str">
        <f t="shared" si="194"/>
        <v/>
      </c>
      <c r="BD168" s="108" t="str">
        <f t="shared" si="214"/>
        <v/>
      </c>
      <c r="BE168" s="154" t="str">
        <f t="shared" si="215"/>
        <v/>
      </c>
      <c r="BF168" s="3"/>
      <c r="BG168" s="3"/>
      <c r="BH168" s="3"/>
      <c r="BI168" s="3"/>
      <c r="BJ168" s="3"/>
      <c r="BK168" s="3"/>
      <c r="BL168" s="3"/>
    </row>
    <row r="169" spans="1:64" ht="165" customHeight="1" x14ac:dyDescent="0.3">
      <c r="A169" s="118">
        <v>164</v>
      </c>
      <c r="B169" s="109" t="s">
        <v>1136</v>
      </c>
      <c r="C169" s="110" t="str">
        <f t="shared" si="177"/>
        <v>x</v>
      </c>
      <c r="D169" s="110" t="str">
        <f t="shared" si="181"/>
        <v>x</v>
      </c>
      <c r="E169" s="110" t="str">
        <f t="shared" si="182"/>
        <v>x</v>
      </c>
      <c r="F169" s="110" t="str">
        <f t="shared" si="183"/>
        <v>x</v>
      </c>
      <c r="G169" s="110" t="str">
        <f t="shared" si="184"/>
        <v/>
      </c>
      <c r="H169" s="110" t="str">
        <f t="shared" si="185"/>
        <v/>
      </c>
      <c r="I169" s="110" t="str">
        <f t="shared" si="186"/>
        <v/>
      </c>
      <c r="J169" s="110" t="str">
        <f t="shared" si="187"/>
        <v/>
      </c>
      <c r="K169" s="110" t="str">
        <f t="shared" si="188"/>
        <v/>
      </c>
      <c r="L169" s="110" t="str">
        <f t="shared" si="189"/>
        <v/>
      </c>
      <c r="M169" s="110" t="str">
        <f t="shared" si="190"/>
        <v/>
      </c>
      <c r="N169" s="110" t="str">
        <f t="shared" si="191"/>
        <v/>
      </c>
      <c r="O169" s="110" t="str">
        <f t="shared" si="192"/>
        <v/>
      </c>
      <c r="P169" s="110" t="s">
        <v>1618</v>
      </c>
      <c r="Q169" s="108">
        <v>1</v>
      </c>
      <c r="R169" s="111" t="s">
        <v>832</v>
      </c>
      <c r="S169" s="120" t="s">
        <v>934</v>
      </c>
      <c r="T169" s="136" t="s">
        <v>1521</v>
      </c>
      <c r="U169" s="118" t="s">
        <v>1239</v>
      </c>
      <c r="V169" s="114" t="s">
        <v>1239</v>
      </c>
      <c r="W169" s="114" t="s">
        <v>1239</v>
      </c>
      <c r="X169" s="114" t="s">
        <v>1239</v>
      </c>
      <c r="Y169" s="120" t="str">
        <f t="shared" si="178"/>
        <v>x</v>
      </c>
      <c r="Z169" s="118" t="s">
        <v>1182</v>
      </c>
      <c r="AA169" s="114"/>
      <c r="AB169" s="114"/>
      <c r="AC169" s="154"/>
      <c r="AD169" s="148" t="str">
        <f t="shared" si="197"/>
        <v/>
      </c>
      <c r="AE169" s="113" t="str">
        <f t="shared" si="198"/>
        <v>x</v>
      </c>
      <c r="AF169" s="120" t="str">
        <f t="shared" si="199"/>
        <v/>
      </c>
      <c r="AG169" s="148" t="str">
        <f t="shared" si="200"/>
        <v/>
      </c>
      <c r="AH169" s="113" t="str">
        <f t="shared" si="201"/>
        <v>x</v>
      </c>
      <c r="AI169" s="113" t="str">
        <f t="shared" si="202"/>
        <v/>
      </c>
      <c r="AJ169" s="113" t="str">
        <f t="shared" si="203"/>
        <v/>
      </c>
      <c r="AK169" s="174" t="str">
        <f t="shared" si="204"/>
        <v/>
      </c>
      <c r="AL169" s="120" t="str">
        <f t="shared" si="205"/>
        <v/>
      </c>
      <c r="AM169" s="145" t="str">
        <f t="shared" si="206"/>
        <v>x</v>
      </c>
      <c r="AN169" s="148" t="str">
        <f t="shared" si="179"/>
        <v/>
      </c>
      <c r="AO169" s="110" t="str">
        <f t="shared" si="193"/>
        <v>x</v>
      </c>
      <c r="AP169" s="110" t="str">
        <f t="shared" si="207"/>
        <v/>
      </c>
      <c r="AQ169" s="149" t="str">
        <f t="shared" si="208"/>
        <v/>
      </c>
      <c r="AR169" s="118" t="str">
        <f t="shared" si="209"/>
        <v/>
      </c>
      <c r="AS169" s="154"/>
      <c r="AT169" s="118" t="str">
        <f t="shared" si="210"/>
        <v/>
      </c>
      <c r="AU169" s="154"/>
      <c r="AV169" s="118" t="str">
        <f t="shared" si="211"/>
        <v/>
      </c>
      <c r="AW169" s="154"/>
      <c r="AX169" s="118" t="str">
        <f t="shared" si="212"/>
        <v/>
      </c>
      <c r="AY169" s="154"/>
      <c r="AZ169" s="202" t="str">
        <f t="shared" si="213"/>
        <v>x</v>
      </c>
      <c r="BA169" s="200" t="str">
        <f t="shared" si="196"/>
        <v/>
      </c>
      <c r="BB169" s="108" t="str">
        <f t="shared" si="195"/>
        <v>x</v>
      </c>
      <c r="BC169" s="108" t="str">
        <f t="shared" si="194"/>
        <v/>
      </c>
      <c r="BD169" s="108" t="str">
        <f t="shared" si="214"/>
        <v/>
      </c>
      <c r="BE169" s="154" t="str">
        <f t="shared" si="215"/>
        <v/>
      </c>
      <c r="BF169" s="3"/>
      <c r="BG169" s="3"/>
      <c r="BH169" s="3"/>
      <c r="BI169" s="3"/>
      <c r="BJ169" s="3"/>
      <c r="BK169" s="3"/>
      <c r="BL169" s="3"/>
    </row>
    <row r="170" spans="1:64" ht="106.5" x14ac:dyDescent="0.3">
      <c r="A170" s="118">
        <v>165</v>
      </c>
      <c r="B170" s="109" t="s">
        <v>957</v>
      </c>
      <c r="C170" s="110" t="str">
        <f t="shared" si="177"/>
        <v>x</v>
      </c>
      <c r="D170" s="110" t="str">
        <f t="shared" si="181"/>
        <v>x</v>
      </c>
      <c r="E170" s="110" t="str">
        <f t="shared" si="182"/>
        <v>x</v>
      </c>
      <c r="F170" s="110" t="str">
        <f t="shared" si="183"/>
        <v>x</v>
      </c>
      <c r="G170" s="110" t="str">
        <f t="shared" si="184"/>
        <v/>
      </c>
      <c r="H170" s="110" t="str">
        <f t="shared" si="185"/>
        <v/>
      </c>
      <c r="I170" s="110" t="str">
        <f t="shared" si="186"/>
        <v/>
      </c>
      <c r="J170" s="110" t="str">
        <f t="shared" si="187"/>
        <v/>
      </c>
      <c r="K170" s="110" t="str">
        <f t="shared" si="188"/>
        <v/>
      </c>
      <c r="L170" s="110" t="str">
        <f t="shared" si="189"/>
        <v/>
      </c>
      <c r="M170" s="110" t="str">
        <f t="shared" si="190"/>
        <v/>
      </c>
      <c r="N170" s="110" t="str">
        <f t="shared" si="191"/>
        <v/>
      </c>
      <c r="O170" s="110" t="str">
        <f t="shared" si="192"/>
        <v/>
      </c>
      <c r="P170" s="110" t="s">
        <v>1619</v>
      </c>
      <c r="Q170" s="108">
        <v>1</v>
      </c>
      <c r="R170" s="111" t="s">
        <v>211</v>
      </c>
      <c r="S170" s="120" t="s">
        <v>969</v>
      </c>
      <c r="T170" s="136" t="s">
        <v>1522</v>
      </c>
      <c r="U170" s="118" t="s">
        <v>1239</v>
      </c>
      <c r="V170" s="114" t="s">
        <v>1239</v>
      </c>
      <c r="W170" s="114" t="s">
        <v>1239</v>
      </c>
      <c r="X170" s="114" t="s">
        <v>1239</v>
      </c>
      <c r="Y170" s="120" t="str">
        <f t="shared" si="178"/>
        <v>x</v>
      </c>
      <c r="Z170" s="118" t="s">
        <v>1183</v>
      </c>
      <c r="AA170" s="114"/>
      <c r="AB170" s="114"/>
      <c r="AC170" s="154"/>
      <c r="AD170" s="148" t="str">
        <f t="shared" si="197"/>
        <v>x</v>
      </c>
      <c r="AE170" s="113" t="str">
        <f t="shared" si="198"/>
        <v>x</v>
      </c>
      <c r="AF170" s="120" t="str">
        <f t="shared" si="199"/>
        <v/>
      </c>
      <c r="AG170" s="148" t="str">
        <f t="shared" si="200"/>
        <v>x</v>
      </c>
      <c r="AH170" s="113" t="str">
        <f t="shared" si="201"/>
        <v>x</v>
      </c>
      <c r="AI170" s="113" t="str">
        <f t="shared" si="202"/>
        <v/>
      </c>
      <c r="AJ170" s="113" t="str">
        <f t="shared" si="203"/>
        <v/>
      </c>
      <c r="AK170" s="174" t="str">
        <f t="shared" si="204"/>
        <v/>
      </c>
      <c r="AL170" s="120" t="str">
        <f t="shared" si="205"/>
        <v/>
      </c>
      <c r="AM170" s="145" t="str">
        <f t="shared" si="206"/>
        <v>x</v>
      </c>
      <c r="AN170" s="148" t="str">
        <f t="shared" si="179"/>
        <v>x</v>
      </c>
      <c r="AO170" s="110" t="str">
        <f t="shared" si="193"/>
        <v>x</v>
      </c>
      <c r="AP170" s="110" t="str">
        <f t="shared" si="207"/>
        <v/>
      </c>
      <c r="AQ170" s="149" t="str">
        <f t="shared" si="208"/>
        <v/>
      </c>
      <c r="AR170" s="159" t="str">
        <f t="shared" si="209"/>
        <v>x</v>
      </c>
      <c r="AS170" s="160" t="s">
        <v>1231</v>
      </c>
      <c r="AT170" s="118" t="str">
        <f t="shared" si="210"/>
        <v/>
      </c>
      <c r="AU170" s="154"/>
      <c r="AV170" s="118" t="str">
        <f t="shared" si="211"/>
        <v/>
      </c>
      <c r="AW170" s="154"/>
      <c r="AX170" s="118" t="str">
        <f t="shared" si="212"/>
        <v/>
      </c>
      <c r="AY170" s="154"/>
      <c r="AZ170" s="202" t="str">
        <f t="shared" si="213"/>
        <v/>
      </c>
      <c r="BA170" s="200" t="str">
        <f t="shared" si="196"/>
        <v/>
      </c>
      <c r="BB170" s="108" t="str">
        <f t="shared" si="195"/>
        <v/>
      </c>
      <c r="BC170" s="108" t="str">
        <f t="shared" si="194"/>
        <v/>
      </c>
      <c r="BD170" s="108" t="str">
        <f t="shared" si="214"/>
        <v/>
      </c>
      <c r="BE170" s="154" t="str">
        <f t="shared" si="215"/>
        <v/>
      </c>
      <c r="BF170" s="3"/>
      <c r="BG170" s="3"/>
      <c r="BH170" s="3"/>
      <c r="BI170" s="3"/>
      <c r="BJ170" s="3"/>
      <c r="BK170" s="3"/>
      <c r="BL170" s="3"/>
    </row>
    <row r="171" spans="1:64" ht="28" x14ac:dyDescent="0.3">
      <c r="A171" s="118">
        <v>166</v>
      </c>
      <c r="B171" s="112" t="s">
        <v>942</v>
      </c>
      <c r="C171" s="110" t="str">
        <f t="shared" si="177"/>
        <v/>
      </c>
      <c r="D171" s="110" t="str">
        <f t="shared" si="181"/>
        <v/>
      </c>
      <c r="E171" s="110" t="str">
        <f t="shared" si="182"/>
        <v/>
      </c>
      <c r="F171" s="110" t="str">
        <f t="shared" si="183"/>
        <v/>
      </c>
      <c r="G171" s="110" t="str">
        <f t="shared" si="184"/>
        <v>x</v>
      </c>
      <c r="H171" s="110" t="str">
        <f t="shared" si="185"/>
        <v>x</v>
      </c>
      <c r="I171" s="110" t="str">
        <f t="shared" si="186"/>
        <v>x</v>
      </c>
      <c r="J171" s="110" t="str">
        <f t="shared" si="187"/>
        <v>x</v>
      </c>
      <c r="K171" s="110" t="str">
        <f t="shared" si="188"/>
        <v/>
      </c>
      <c r="L171" s="110" t="str">
        <f t="shared" si="189"/>
        <v/>
      </c>
      <c r="M171" s="110" t="str">
        <f t="shared" si="190"/>
        <v/>
      </c>
      <c r="N171" s="110" t="str">
        <f t="shared" si="191"/>
        <v/>
      </c>
      <c r="O171" s="110" t="str">
        <f t="shared" si="192"/>
        <v/>
      </c>
      <c r="P171" s="209" t="s">
        <v>1620</v>
      </c>
      <c r="Q171" s="210">
        <v>7</v>
      </c>
      <c r="R171" s="111" t="s">
        <v>136</v>
      </c>
      <c r="S171" s="120" t="s">
        <v>951</v>
      </c>
      <c r="T171" s="137"/>
      <c r="U171" s="118" t="s">
        <v>1239</v>
      </c>
      <c r="V171" s="114" t="s">
        <v>1239</v>
      </c>
      <c r="W171" s="114" t="s">
        <v>1239</v>
      </c>
      <c r="X171" s="114" t="s">
        <v>1239</v>
      </c>
      <c r="Y171" s="120" t="str">
        <f t="shared" si="178"/>
        <v/>
      </c>
      <c r="Z171" s="118"/>
      <c r="AA171" s="168" t="s">
        <v>1179</v>
      </c>
      <c r="AB171" s="114"/>
      <c r="AC171" s="154"/>
      <c r="AD171" s="148" t="str">
        <f t="shared" si="197"/>
        <v/>
      </c>
      <c r="AE171" s="113" t="str">
        <f t="shared" si="198"/>
        <v/>
      </c>
      <c r="AF171" s="120" t="str">
        <f t="shared" si="199"/>
        <v/>
      </c>
      <c r="AG171" s="148" t="str">
        <f t="shared" si="200"/>
        <v/>
      </c>
      <c r="AH171" s="113" t="str">
        <f t="shared" si="201"/>
        <v/>
      </c>
      <c r="AI171" s="113" t="str">
        <f t="shared" si="202"/>
        <v/>
      </c>
      <c r="AJ171" s="113" t="str">
        <f t="shared" si="203"/>
        <v/>
      </c>
      <c r="AK171" s="174" t="str">
        <f t="shared" si="204"/>
        <v/>
      </c>
      <c r="AL171" s="120" t="str">
        <f t="shared" si="205"/>
        <v/>
      </c>
      <c r="AM171" s="145" t="str">
        <f t="shared" si="206"/>
        <v/>
      </c>
      <c r="AN171" s="148" t="str">
        <f t="shared" ref="AN171:AN198" si="216">IF(AND(ISNUMBER(SEARCH("Stütze",T171)),(ISNUMBER(SEARCH("tabelle 8.1",T171))),(AG171="x")),"x","")</f>
        <v/>
      </c>
      <c r="AO171" s="110" t="str">
        <f t="shared" si="193"/>
        <v/>
      </c>
      <c r="AP171" s="110" t="str">
        <f t="shared" si="207"/>
        <v/>
      </c>
      <c r="AQ171" s="149" t="str">
        <f t="shared" si="208"/>
        <v/>
      </c>
      <c r="AR171" s="118" t="str">
        <f t="shared" si="209"/>
        <v/>
      </c>
      <c r="AS171" s="154"/>
      <c r="AT171" s="118" t="str">
        <f t="shared" si="210"/>
        <v/>
      </c>
      <c r="AU171" s="154"/>
      <c r="AV171" s="118" t="str">
        <f t="shared" si="211"/>
        <v/>
      </c>
      <c r="AW171" s="154"/>
      <c r="AX171" s="118" t="str">
        <f t="shared" si="212"/>
        <v/>
      </c>
      <c r="AY171" s="154"/>
      <c r="AZ171" s="202" t="str">
        <f t="shared" si="213"/>
        <v/>
      </c>
      <c r="BA171" s="200" t="str">
        <f t="shared" si="196"/>
        <v/>
      </c>
      <c r="BB171" s="108" t="str">
        <f t="shared" si="195"/>
        <v/>
      </c>
      <c r="BC171" s="108" t="str">
        <f t="shared" si="194"/>
        <v/>
      </c>
      <c r="BD171" s="108" t="str">
        <f t="shared" si="214"/>
        <v/>
      </c>
      <c r="BE171" s="154" t="str">
        <f t="shared" si="215"/>
        <v/>
      </c>
      <c r="BF171" s="3"/>
      <c r="BG171" s="3"/>
      <c r="BH171" s="3"/>
      <c r="BI171" s="3"/>
      <c r="BJ171" s="3"/>
      <c r="BK171" s="3"/>
      <c r="BL171" s="3"/>
    </row>
    <row r="172" spans="1:64" ht="147.5" x14ac:dyDescent="0.3">
      <c r="A172" s="118">
        <v>167</v>
      </c>
      <c r="B172" s="109" t="s">
        <v>949</v>
      </c>
      <c r="C172" s="110" t="str">
        <f t="shared" si="177"/>
        <v>x</v>
      </c>
      <c r="D172" s="110" t="str">
        <f t="shared" si="181"/>
        <v>x</v>
      </c>
      <c r="E172" s="110" t="str">
        <f t="shared" si="182"/>
        <v>x</v>
      </c>
      <c r="F172" s="110" t="str">
        <f t="shared" si="183"/>
        <v>x</v>
      </c>
      <c r="G172" s="110" t="str">
        <f t="shared" si="184"/>
        <v/>
      </c>
      <c r="H172" s="110" t="str">
        <f t="shared" si="185"/>
        <v/>
      </c>
      <c r="I172" s="110" t="str">
        <f t="shared" si="186"/>
        <v/>
      </c>
      <c r="J172" s="110" t="str">
        <f t="shared" si="187"/>
        <v/>
      </c>
      <c r="K172" s="110" t="str">
        <f t="shared" si="188"/>
        <v/>
      </c>
      <c r="L172" s="110" t="str">
        <f t="shared" si="189"/>
        <v/>
      </c>
      <c r="M172" s="110" t="str">
        <f t="shared" si="190"/>
        <v/>
      </c>
      <c r="N172" s="110" t="str">
        <f t="shared" si="191"/>
        <v/>
      </c>
      <c r="O172" s="110" t="str">
        <f t="shared" si="192"/>
        <v/>
      </c>
      <c r="P172" s="209"/>
      <c r="Q172" s="210"/>
      <c r="R172" s="111" t="s">
        <v>180</v>
      </c>
      <c r="S172" s="120" t="s">
        <v>954</v>
      </c>
      <c r="T172" s="136" t="s">
        <v>1523</v>
      </c>
      <c r="U172" s="118" t="s">
        <v>1239</v>
      </c>
      <c r="V172" s="114" t="s">
        <v>1239</v>
      </c>
      <c r="W172" s="114" t="s">
        <v>1239</v>
      </c>
      <c r="X172" s="114" t="s">
        <v>1239</v>
      </c>
      <c r="Y172" s="120" t="str">
        <f t="shared" si="178"/>
        <v>x</v>
      </c>
      <c r="Z172" s="118" t="s">
        <v>1182</v>
      </c>
      <c r="AA172" s="114"/>
      <c r="AB172" s="114"/>
      <c r="AC172" s="154"/>
      <c r="AD172" s="148" t="str">
        <f t="shared" si="197"/>
        <v/>
      </c>
      <c r="AE172" s="113" t="str">
        <f t="shared" si="198"/>
        <v>x</v>
      </c>
      <c r="AF172" s="120" t="str">
        <f t="shared" si="199"/>
        <v/>
      </c>
      <c r="AG172" s="148" t="str">
        <f t="shared" si="200"/>
        <v/>
      </c>
      <c r="AH172" s="113" t="str">
        <f t="shared" si="201"/>
        <v>x</v>
      </c>
      <c r="AI172" s="113" t="str">
        <f t="shared" si="202"/>
        <v/>
      </c>
      <c r="AJ172" s="113" t="str">
        <f t="shared" si="203"/>
        <v/>
      </c>
      <c r="AK172" s="174" t="str">
        <f t="shared" si="204"/>
        <v/>
      </c>
      <c r="AL172" s="120" t="str">
        <f t="shared" si="205"/>
        <v/>
      </c>
      <c r="AM172" s="145" t="str">
        <f t="shared" si="206"/>
        <v>x</v>
      </c>
      <c r="AN172" s="148" t="str">
        <f t="shared" si="216"/>
        <v/>
      </c>
      <c r="AO172" s="110" t="str">
        <f t="shared" si="193"/>
        <v>x</v>
      </c>
      <c r="AP172" s="110" t="str">
        <f t="shared" si="207"/>
        <v/>
      </c>
      <c r="AQ172" s="149" t="str">
        <f t="shared" si="208"/>
        <v/>
      </c>
      <c r="AR172" s="118" t="str">
        <f t="shared" si="209"/>
        <v/>
      </c>
      <c r="AS172" s="154"/>
      <c r="AT172" s="118" t="str">
        <f t="shared" si="210"/>
        <v/>
      </c>
      <c r="AU172" s="154"/>
      <c r="AV172" s="118" t="str">
        <f t="shared" si="211"/>
        <v/>
      </c>
      <c r="AW172" s="154"/>
      <c r="AX172" s="118" t="str">
        <f t="shared" si="212"/>
        <v/>
      </c>
      <c r="AY172" s="154"/>
      <c r="AZ172" s="202" t="str">
        <f t="shared" si="213"/>
        <v>x</v>
      </c>
      <c r="BA172" s="200" t="str">
        <f t="shared" si="196"/>
        <v/>
      </c>
      <c r="BB172" s="108" t="str">
        <f t="shared" si="195"/>
        <v>x</v>
      </c>
      <c r="BC172" s="108" t="str">
        <f t="shared" si="194"/>
        <v/>
      </c>
      <c r="BD172" s="108" t="str">
        <f t="shared" si="214"/>
        <v/>
      </c>
      <c r="BE172" s="154" t="str">
        <f t="shared" si="215"/>
        <v/>
      </c>
      <c r="BF172" s="3"/>
      <c r="BG172" s="3"/>
      <c r="BH172" s="3"/>
      <c r="BI172" s="3"/>
      <c r="BJ172" s="3"/>
      <c r="BK172" s="3"/>
      <c r="BL172" s="3"/>
    </row>
    <row r="173" spans="1:64" ht="133" x14ac:dyDescent="0.3">
      <c r="A173" s="118">
        <v>168</v>
      </c>
      <c r="B173" s="109" t="s">
        <v>975</v>
      </c>
      <c r="C173" s="110" t="str">
        <f t="shared" si="177"/>
        <v>x</v>
      </c>
      <c r="D173" s="110" t="str">
        <f t="shared" si="181"/>
        <v>x</v>
      </c>
      <c r="E173" s="110" t="str">
        <f t="shared" si="182"/>
        <v>x</v>
      </c>
      <c r="F173" s="110" t="str">
        <f t="shared" si="183"/>
        <v>x</v>
      </c>
      <c r="G173" s="110" t="str">
        <f t="shared" si="184"/>
        <v/>
      </c>
      <c r="H173" s="110" t="str">
        <f t="shared" si="185"/>
        <v/>
      </c>
      <c r="I173" s="110" t="str">
        <f t="shared" si="186"/>
        <v/>
      </c>
      <c r="J173" s="110" t="str">
        <f t="shared" si="187"/>
        <v/>
      </c>
      <c r="K173" s="110" t="str">
        <f t="shared" si="188"/>
        <v/>
      </c>
      <c r="L173" s="110" t="str">
        <f t="shared" si="189"/>
        <v/>
      </c>
      <c r="M173" s="110" t="str">
        <f t="shared" si="190"/>
        <v/>
      </c>
      <c r="N173" s="110" t="str">
        <f t="shared" si="191"/>
        <v/>
      </c>
      <c r="O173" s="110" t="str">
        <f t="shared" si="192"/>
        <v/>
      </c>
      <c r="P173" s="209"/>
      <c r="Q173" s="210"/>
      <c r="R173" s="111" t="s">
        <v>274</v>
      </c>
      <c r="S173" s="120" t="s">
        <v>954</v>
      </c>
      <c r="T173" s="136" t="s">
        <v>1550</v>
      </c>
      <c r="U173" s="118" t="s">
        <v>1239</v>
      </c>
      <c r="V173" s="114" t="s">
        <v>1239</v>
      </c>
      <c r="W173" s="114" t="s">
        <v>1239</v>
      </c>
      <c r="X173" s="114" t="s">
        <v>1239</v>
      </c>
      <c r="Y173" s="120" t="str">
        <f t="shared" si="178"/>
        <v>x</v>
      </c>
      <c r="Z173" s="118" t="s">
        <v>1182</v>
      </c>
      <c r="AA173" s="114"/>
      <c r="AB173" s="114"/>
      <c r="AC173" s="154"/>
      <c r="AD173" s="148" t="str">
        <f t="shared" si="197"/>
        <v/>
      </c>
      <c r="AE173" s="113" t="str">
        <f t="shared" si="198"/>
        <v>x</v>
      </c>
      <c r="AF173" s="120" t="str">
        <f t="shared" si="199"/>
        <v/>
      </c>
      <c r="AG173" s="148" t="str">
        <f t="shared" si="200"/>
        <v/>
      </c>
      <c r="AH173" s="113" t="str">
        <f t="shared" si="201"/>
        <v>x</v>
      </c>
      <c r="AI173" s="113" t="str">
        <f t="shared" si="202"/>
        <v/>
      </c>
      <c r="AJ173" s="113" t="str">
        <f t="shared" si="203"/>
        <v/>
      </c>
      <c r="AK173" s="174" t="str">
        <f t="shared" si="204"/>
        <v/>
      </c>
      <c r="AL173" s="120" t="str">
        <f t="shared" si="205"/>
        <v/>
      </c>
      <c r="AM173" s="145" t="str">
        <f t="shared" si="206"/>
        <v>x</v>
      </c>
      <c r="AN173" s="148" t="str">
        <f t="shared" si="216"/>
        <v/>
      </c>
      <c r="AO173" s="110" t="str">
        <f t="shared" si="193"/>
        <v>x</v>
      </c>
      <c r="AP173" s="110" t="str">
        <f t="shared" si="207"/>
        <v/>
      </c>
      <c r="AQ173" s="149" t="str">
        <f t="shared" si="208"/>
        <v/>
      </c>
      <c r="AR173" s="118" t="str">
        <f t="shared" si="209"/>
        <v/>
      </c>
      <c r="AS173" s="154"/>
      <c r="AT173" s="118" t="str">
        <f t="shared" si="210"/>
        <v/>
      </c>
      <c r="AU173" s="154"/>
      <c r="AV173" s="118" t="str">
        <f t="shared" si="211"/>
        <v/>
      </c>
      <c r="AW173" s="154"/>
      <c r="AX173" s="118" t="str">
        <f t="shared" si="212"/>
        <v/>
      </c>
      <c r="AY173" s="154"/>
      <c r="AZ173" s="202" t="str">
        <f t="shared" si="213"/>
        <v>x</v>
      </c>
      <c r="BA173" s="200" t="str">
        <f t="shared" si="196"/>
        <v/>
      </c>
      <c r="BB173" s="108" t="str">
        <f t="shared" si="195"/>
        <v>x</v>
      </c>
      <c r="BC173" s="108" t="str">
        <f t="shared" si="194"/>
        <v/>
      </c>
      <c r="BD173" s="108" t="str">
        <f t="shared" si="214"/>
        <v/>
      </c>
      <c r="BE173" s="154" t="str">
        <f t="shared" si="215"/>
        <v/>
      </c>
      <c r="BF173" s="3"/>
      <c r="BG173" s="3"/>
      <c r="BH173" s="3"/>
      <c r="BI173" s="3"/>
      <c r="BJ173" s="3"/>
      <c r="BK173" s="3"/>
      <c r="BL173" s="3"/>
    </row>
    <row r="174" spans="1:64" ht="112" x14ac:dyDescent="0.3">
      <c r="A174" s="118">
        <v>169</v>
      </c>
      <c r="B174" s="112" t="s">
        <v>980</v>
      </c>
      <c r="C174" s="110" t="str">
        <f t="shared" si="177"/>
        <v/>
      </c>
      <c r="D174" s="110" t="str">
        <f t="shared" si="181"/>
        <v/>
      </c>
      <c r="E174" s="110" t="str">
        <f t="shared" si="182"/>
        <v/>
      </c>
      <c r="F174" s="110" t="str">
        <f t="shared" si="183"/>
        <v/>
      </c>
      <c r="G174" s="110" t="str">
        <f t="shared" si="184"/>
        <v/>
      </c>
      <c r="H174" s="110" t="str">
        <f t="shared" si="185"/>
        <v/>
      </c>
      <c r="I174" s="110" t="str">
        <f t="shared" si="186"/>
        <v/>
      </c>
      <c r="J174" s="110" t="str">
        <f t="shared" si="187"/>
        <v/>
      </c>
      <c r="K174" s="110" t="str">
        <f t="shared" si="188"/>
        <v>x</v>
      </c>
      <c r="L174" s="110" t="str">
        <f t="shared" si="189"/>
        <v>x</v>
      </c>
      <c r="M174" s="110" t="str">
        <f t="shared" si="190"/>
        <v>x</v>
      </c>
      <c r="N174" s="110" t="str">
        <f t="shared" si="191"/>
        <v>x</v>
      </c>
      <c r="O174" s="110" t="str">
        <f t="shared" si="192"/>
        <v/>
      </c>
      <c r="P174" s="209"/>
      <c r="Q174" s="210"/>
      <c r="R174" s="111" t="s">
        <v>303</v>
      </c>
      <c r="S174" s="120" t="s">
        <v>1195</v>
      </c>
      <c r="T174" s="137"/>
      <c r="U174" s="118" t="s">
        <v>1239</v>
      </c>
      <c r="V174" s="114" t="s">
        <v>1239</v>
      </c>
      <c r="W174" s="114" t="s">
        <v>1239</v>
      </c>
      <c r="X174" s="114" t="s">
        <v>1239</v>
      </c>
      <c r="Y174" s="120" t="str">
        <f t="shared" si="178"/>
        <v/>
      </c>
      <c r="Z174" s="118"/>
      <c r="AA174" s="114"/>
      <c r="AB174" s="169" t="s">
        <v>1179</v>
      </c>
      <c r="AC174" s="154"/>
      <c r="AD174" s="148" t="str">
        <f t="shared" si="197"/>
        <v/>
      </c>
      <c r="AE174" s="113" t="str">
        <f t="shared" si="198"/>
        <v/>
      </c>
      <c r="AF174" s="120" t="str">
        <f t="shared" si="199"/>
        <v/>
      </c>
      <c r="AG174" s="148" t="str">
        <f t="shared" si="200"/>
        <v/>
      </c>
      <c r="AH174" s="113" t="str">
        <f t="shared" si="201"/>
        <v/>
      </c>
      <c r="AI174" s="113" t="str">
        <f t="shared" si="202"/>
        <v/>
      </c>
      <c r="AJ174" s="113" t="str">
        <f t="shared" si="203"/>
        <v/>
      </c>
      <c r="AK174" s="174" t="str">
        <f t="shared" si="204"/>
        <v/>
      </c>
      <c r="AL174" s="120" t="str">
        <f t="shared" si="205"/>
        <v/>
      </c>
      <c r="AM174" s="145" t="str">
        <f t="shared" si="206"/>
        <v/>
      </c>
      <c r="AN174" s="148" t="str">
        <f t="shared" si="216"/>
        <v/>
      </c>
      <c r="AO174" s="110" t="str">
        <f t="shared" si="193"/>
        <v/>
      </c>
      <c r="AP174" s="110" t="str">
        <f t="shared" si="207"/>
        <v/>
      </c>
      <c r="AQ174" s="149" t="str">
        <f t="shared" si="208"/>
        <v/>
      </c>
      <c r="AR174" s="118" t="str">
        <f t="shared" si="209"/>
        <v/>
      </c>
      <c r="AS174" s="154"/>
      <c r="AT174" s="118" t="str">
        <f t="shared" si="210"/>
        <v/>
      </c>
      <c r="AU174" s="154"/>
      <c r="AV174" s="118" t="str">
        <f t="shared" si="211"/>
        <v/>
      </c>
      <c r="AW174" s="154"/>
      <c r="AX174" s="118" t="str">
        <f t="shared" si="212"/>
        <v/>
      </c>
      <c r="AY174" s="154"/>
      <c r="AZ174" s="202" t="str">
        <f t="shared" si="213"/>
        <v/>
      </c>
      <c r="BA174" s="200" t="str">
        <f t="shared" si="196"/>
        <v/>
      </c>
      <c r="BB174" s="108" t="str">
        <f t="shared" si="195"/>
        <v/>
      </c>
      <c r="BC174" s="108" t="str">
        <f t="shared" si="194"/>
        <v/>
      </c>
      <c r="BD174" s="108" t="str">
        <f t="shared" si="214"/>
        <v/>
      </c>
      <c r="BE174" s="154" t="str">
        <f t="shared" si="215"/>
        <v/>
      </c>
      <c r="BF174" s="3"/>
      <c r="BG174" s="3"/>
      <c r="BH174" s="3"/>
      <c r="BI174" s="3"/>
      <c r="BJ174" s="3"/>
      <c r="BK174" s="3"/>
      <c r="BL174" s="3"/>
    </row>
    <row r="175" spans="1:64" ht="56" x14ac:dyDescent="0.3">
      <c r="A175" s="118">
        <v>170</v>
      </c>
      <c r="B175" s="112" t="s">
        <v>1074</v>
      </c>
      <c r="C175" s="110" t="str">
        <f t="shared" si="177"/>
        <v/>
      </c>
      <c r="D175" s="110" t="str">
        <f t="shared" si="181"/>
        <v/>
      </c>
      <c r="E175" s="110" t="str">
        <f t="shared" si="182"/>
        <v/>
      </c>
      <c r="F175" s="110" t="str">
        <f t="shared" si="183"/>
        <v/>
      </c>
      <c r="G175" s="110" t="str">
        <f t="shared" si="184"/>
        <v/>
      </c>
      <c r="H175" s="110" t="str">
        <f t="shared" si="185"/>
        <v/>
      </c>
      <c r="I175" s="110" t="str">
        <f t="shared" si="186"/>
        <v/>
      </c>
      <c r="J175" s="110" t="str">
        <f t="shared" si="187"/>
        <v/>
      </c>
      <c r="K175" s="110" t="str">
        <f t="shared" si="188"/>
        <v>x</v>
      </c>
      <c r="L175" s="110" t="str">
        <f t="shared" si="189"/>
        <v>x</v>
      </c>
      <c r="M175" s="110" t="str">
        <f t="shared" si="190"/>
        <v>x</v>
      </c>
      <c r="N175" s="110" t="str">
        <f t="shared" si="191"/>
        <v>x</v>
      </c>
      <c r="O175" s="110" t="str">
        <f t="shared" si="192"/>
        <v/>
      </c>
      <c r="P175" s="209"/>
      <c r="Q175" s="210"/>
      <c r="R175" s="111" t="s">
        <v>507</v>
      </c>
      <c r="S175" s="120" t="s">
        <v>1196</v>
      </c>
      <c r="T175" s="137"/>
      <c r="U175" s="118" t="s">
        <v>1239</v>
      </c>
      <c r="V175" s="114" t="s">
        <v>1239</v>
      </c>
      <c r="W175" s="114" t="s">
        <v>1239</v>
      </c>
      <c r="X175" s="114" t="s">
        <v>1239</v>
      </c>
      <c r="Y175" s="120" t="str">
        <f t="shared" si="178"/>
        <v/>
      </c>
      <c r="Z175" s="118"/>
      <c r="AA175" s="114"/>
      <c r="AB175" s="169" t="s">
        <v>1179</v>
      </c>
      <c r="AC175" s="154"/>
      <c r="AD175" s="148" t="str">
        <f t="shared" si="197"/>
        <v/>
      </c>
      <c r="AE175" s="113" t="str">
        <f t="shared" si="198"/>
        <v/>
      </c>
      <c r="AF175" s="120" t="str">
        <f t="shared" si="199"/>
        <v/>
      </c>
      <c r="AG175" s="148" t="str">
        <f t="shared" si="200"/>
        <v/>
      </c>
      <c r="AH175" s="113" t="str">
        <f t="shared" si="201"/>
        <v/>
      </c>
      <c r="AI175" s="113" t="str">
        <f t="shared" si="202"/>
        <v/>
      </c>
      <c r="AJ175" s="113" t="str">
        <f t="shared" si="203"/>
        <v/>
      </c>
      <c r="AK175" s="174" t="str">
        <f t="shared" si="204"/>
        <v/>
      </c>
      <c r="AL175" s="120" t="str">
        <f t="shared" si="205"/>
        <v/>
      </c>
      <c r="AM175" s="145" t="str">
        <f t="shared" si="206"/>
        <v/>
      </c>
      <c r="AN175" s="148" t="str">
        <f t="shared" si="216"/>
        <v/>
      </c>
      <c r="AO175" s="110" t="str">
        <f t="shared" si="193"/>
        <v/>
      </c>
      <c r="AP175" s="110" t="str">
        <f t="shared" si="207"/>
        <v/>
      </c>
      <c r="AQ175" s="149" t="str">
        <f t="shared" si="208"/>
        <v/>
      </c>
      <c r="AR175" s="118" t="str">
        <f t="shared" si="209"/>
        <v/>
      </c>
      <c r="AS175" s="154"/>
      <c r="AT175" s="118" t="str">
        <f t="shared" si="210"/>
        <v/>
      </c>
      <c r="AU175" s="154"/>
      <c r="AV175" s="118" t="str">
        <f t="shared" si="211"/>
        <v/>
      </c>
      <c r="AW175" s="154"/>
      <c r="AX175" s="118" t="str">
        <f t="shared" si="212"/>
        <v/>
      </c>
      <c r="AY175" s="154"/>
      <c r="AZ175" s="202" t="str">
        <f t="shared" si="213"/>
        <v/>
      </c>
      <c r="BA175" s="200" t="str">
        <f t="shared" si="196"/>
        <v/>
      </c>
      <c r="BB175" s="108" t="str">
        <f t="shared" si="195"/>
        <v/>
      </c>
      <c r="BC175" s="108" t="str">
        <f t="shared" si="194"/>
        <v/>
      </c>
      <c r="BD175" s="108" t="str">
        <f t="shared" si="214"/>
        <v/>
      </c>
      <c r="BE175" s="154" t="str">
        <f t="shared" si="215"/>
        <v/>
      </c>
      <c r="BF175" s="3"/>
      <c r="BG175" s="3"/>
      <c r="BH175" s="3"/>
      <c r="BI175" s="3"/>
      <c r="BJ175" s="3"/>
      <c r="BK175" s="3"/>
      <c r="BL175" s="3"/>
    </row>
    <row r="176" spans="1:64" ht="162" x14ac:dyDescent="0.3">
      <c r="A176" s="118">
        <v>171</v>
      </c>
      <c r="B176" s="109" t="s">
        <v>1113</v>
      </c>
      <c r="C176" s="110" t="str">
        <f t="shared" si="177"/>
        <v>x</v>
      </c>
      <c r="D176" s="110" t="str">
        <f t="shared" si="181"/>
        <v>x</v>
      </c>
      <c r="E176" s="110" t="str">
        <f t="shared" si="182"/>
        <v>x</v>
      </c>
      <c r="F176" s="110" t="str">
        <f t="shared" si="183"/>
        <v>x</v>
      </c>
      <c r="G176" s="110" t="str">
        <f t="shared" si="184"/>
        <v/>
      </c>
      <c r="H176" s="110" t="str">
        <f t="shared" si="185"/>
        <v/>
      </c>
      <c r="I176" s="110" t="str">
        <f t="shared" si="186"/>
        <v/>
      </c>
      <c r="J176" s="110" t="str">
        <f t="shared" si="187"/>
        <v/>
      </c>
      <c r="K176" s="110" t="str">
        <f t="shared" si="188"/>
        <v/>
      </c>
      <c r="L176" s="110" t="str">
        <f t="shared" si="189"/>
        <v/>
      </c>
      <c r="M176" s="110" t="str">
        <f t="shared" si="190"/>
        <v/>
      </c>
      <c r="N176" s="110" t="str">
        <f t="shared" si="191"/>
        <v/>
      </c>
      <c r="O176" s="110" t="str">
        <f t="shared" si="192"/>
        <v/>
      </c>
      <c r="P176" s="209"/>
      <c r="Q176" s="210"/>
      <c r="R176" s="111" t="s">
        <v>718</v>
      </c>
      <c r="S176" s="120" t="s">
        <v>1057</v>
      </c>
      <c r="T176" s="136" t="s">
        <v>1551</v>
      </c>
      <c r="U176" s="148" t="s">
        <v>1239</v>
      </c>
      <c r="V176" s="113" t="s">
        <v>1239</v>
      </c>
      <c r="W176" s="113" t="s">
        <v>1239</v>
      </c>
      <c r="X176" s="113" t="s">
        <v>1239</v>
      </c>
      <c r="Y176" s="120" t="str">
        <f t="shared" si="178"/>
        <v>x</v>
      </c>
      <c r="Z176" s="118" t="s">
        <v>1182</v>
      </c>
      <c r="AA176" s="114"/>
      <c r="AB176" s="114"/>
      <c r="AC176" s="154"/>
      <c r="AD176" s="148" t="str">
        <f t="shared" si="197"/>
        <v/>
      </c>
      <c r="AE176" s="113" t="str">
        <f t="shared" si="198"/>
        <v>x</v>
      </c>
      <c r="AF176" s="120" t="str">
        <f t="shared" si="199"/>
        <v/>
      </c>
      <c r="AG176" s="148" t="str">
        <f t="shared" si="200"/>
        <v/>
      </c>
      <c r="AH176" s="113" t="str">
        <f t="shared" si="201"/>
        <v>x</v>
      </c>
      <c r="AI176" s="113" t="str">
        <f t="shared" si="202"/>
        <v/>
      </c>
      <c r="AJ176" s="113" t="str">
        <f t="shared" si="203"/>
        <v/>
      </c>
      <c r="AK176" s="174" t="str">
        <f t="shared" si="204"/>
        <v/>
      </c>
      <c r="AL176" s="120" t="str">
        <f t="shared" si="205"/>
        <v/>
      </c>
      <c r="AM176" s="145" t="str">
        <f t="shared" si="206"/>
        <v>x</v>
      </c>
      <c r="AN176" s="148" t="str">
        <f t="shared" si="216"/>
        <v/>
      </c>
      <c r="AO176" s="110" t="str">
        <f t="shared" si="193"/>
        <v>x</v>
      </c>
      <c r="AP176" s="110" t="str">
        <f t="shared" si="207"/>
        <v/>
      </c>
      <c r="AQ176" s="149" t="str">
        <f t="shared" si="208"/>
        <v/>
      </c>
      <c r="AR176" s="118" t="str">
        <f t="shared" si="209"/>
        <v/>
      </c>
      <c r="AS176" s="154"/>
      <c r="AT176" s="118" t="str">
        <f t="shared" si="210"/>
        <v/>
      </c>
      <c r="AU176" s="154"/>
      <c r="AV176" s="118" t="str">
        <f t="shared" si="211"/>
        <v/>
      </c>
      <c r="AW176" s="154"/>
      <c r="AX176" s="118" t="str">
        <f t="shared" si="212"/>
        <v/>
      </c>
      <c r="AY176" s="154"/>
      <c r="AZ176" s="202" t="str">
        <f t="shared" si="213"/>
        <v>x</v>
      </c>
      <c r="BA176" s="200" t="str">
        <f t="shared" si="196"/>
        <v/>
      </c>
      <c r="BB176" s="108" t="str">
        <f t="shared" si="195"/>
        <v>x</v>
      </c>
      <c r="BC176" s="108" t="str">
        <f t="shared" si="194"/>
        <v/>
      </c>
      <c r="BD176" s="108" t="str">
        <f t="shared" si="214"/>
        <v/>
      </c>
      <c r="BE176" s="154" t="str">
        <f t="shared" si="215"/>
        <v/>
      </c>
      <c r="BF176" s="3"/>
      <c r="BG176" s="3"/>
      <c r="BH176" s="3"/>
      <c r="BI176" s="3"/>
      <c r="BJ176" s="3"/>
      <c r="BK176" s="3"/>
      <c r="BL176" s="3"/>
    </row>
    <row r="177" spans="1:64" ht="118.5" x14ac:dyDescent="0.3">
      <c r="A177" s="118">
        <v>172</v>
      </c>
      <c r="B177" s="109" t="s">
        <v>1137</v>
      </c>
      <c r="C177" s="110" t="str">
        <f t="shared" si="177"/>
        <v>x</v>
      </c>
      <c r="D177" s="110" t="str">
        <f t="shared" si="181"/>
        <v>x</v>
      </c>
      <c r="E177" s="110" t="str">
        <f t="shared" si="182"/>
        <v>x</v>
      </c>
      <c r="F177" s="110" t="str">
        <f t="shared" si="183"/>
        <v>x</v>
      </c>
      <c r="G177" s="110" t="str">
        <f t="shared" si="184"/>
        <v/>
      </c>
      <c r="H177" s="110" t="str">
        <f t="shared" si="185"/>
        <v/>
      </c>
      <c r="I177" s="110" t="str">
        <f t="shared" si="186"/>
        <v/>
      </c>
      <c r="J177" s="110" t="str">
        <f t="shared" si="187"/>
        <v/>
      </c>
      <c r="K177" s="110" t="str">
        <f t="shared" si="188"/>
        <v/>
      </c>
      <c r="L177" s="110" t="str">
        <f t="shared" si="189"/>
        <v/>
      </c>
      <c r="M177" s="110" t="str">
        <f t="shared" si="190"/>
        <v/>
      </c>
      <c r="N177" s="110" t="str">
        <f t="shared" si="191"/>
        <v/>
      </c>
      <c r="O177" s="110" t="str">
        <f t="shared" si="192"/>
        <v/>
      </c>
      <c r="P177" s="209"/>
      <c r="Q177" s="210"/>
      <c r="R177" s="111" t="s">
        <v>841</v>
      </c>
      <c r="S177" s="120" t="s">
        <v>951</v>
      </c>
      <c r="T177" s="136" t="s">
        <v>1552</v>
      </c>
      <c r="U177" s="148" t="s">
        <v>1239</v>
      </c>
      <c r="V177" s="113" t="s">
        <v>1239</v>
      </c>
      <c r="W177" s="113" t="s">
        <v>1239</v>
      </c>
      <c r="X177" s="113" t="s">
        <v>1239</v>
      </c>
      <c r="Y177" s="120" t="str">
        <f t="shared" si="178"/>
        <v>x</v>
      </c>
      <c r="Z177" s="118" t="s">
        <v>1182</v>
      </c>
      <c r="AA177" s="114"/>
      <c r="AB177" s="114"/>
      <c r="AC177" s="154"/>
      <c r="AD177" s="148" t="str">
        <f t="shared" si="197"/>
        <v/>
      </c>
      <c r="AE177" s="113" t="str">
        <f t="shared" si="198"/>
        <v>x</v>
      </c>
      <c r="AF177" s="120" t="str">
        <f t="shared" si="199"/>
        <v/>
      </c>
      <c r="AG177" s="148" t="str">
        <f t="shared" si="200"/>
        <v/>
      </c>
      <c r="AH177" s="113" t="str">
        <f t="shared" si="201"/>
        <v>x</v>
      </c>
      <c r="AI177" s="113" t="str">
        <f t="shared" si="202"/>
        <v/>
      </c>
      <c r="AJ177" s="113" t="str">
        <f t="shared" si="203"/>
        <v/>
      </c>
      <c r="AK177" s="174" t="str">
        <f t="shared" si="204"/>
        <v/>
      </c>
      <c r="AL177" s="120" t="str">
        <f t="shared" si="205"/>
        <v/>
      </c>
      <c r="AM177" s="145" t="str">
        <f t="shared" si="206"/>
        <v>x</v>
      </c>
      <c r="AN177" s="148" t="str">
        <f t="shared" si="216"/>
        <v/>
      </c>
      <c r="AO177" s="110" t="str">
        <f t="shared" si="193"/>
        <v>x</v>
      </c>
      <c r="AP177" s="110" t="str">
        <f t="shared" si="207"/>
        <v/>
      </c>
      <c r="AQ177" s="149" t="str">
        <f t="shared" si="208"/>
        <v/>
      </c>
      <c r="AR177" s="118" t="str">
        <f t="shared" si="209"/>
        <v/>
      </c>
      <c r="AS177" s="154"/>
      <c r="AT177" s="118" t="str">
        <f t="shared" si="210"/>
        <v/>
      </c>
      <c r="AU177" s="154"/>
      <c r="AV177" s="118" t="str">
        <f t="shared" si="211"/>
        <v/>
      </c>
      <c r="AW177" s="154"/>
      <c r="AX177" s="118" t="str">
        <f t="shared" si="212"/>
        <v/>
      </c>
      <c r="AY177" s="154"/>
      <c r="AZ177" s="202" t="str">
        <f t="shared" si="213"/>
        <v>x</v>
      </c>
      <c r="BA177" s="200" t="str">
        <f t="shared" si="196"/>
        <v/>
      </c>
      <c r="BB177" s="108" t="str">
        <f t="shared" si="195"/>
        <v>x</v>
      </c>
      <c r="BC177" s="108" t="str">
        <f t="shared" si="194"/>
        <v/>
      </c>
      <c r="BD177" s="108" t="str">
        <f t="shared" si="214"/>
        <v/>
      </c>
      <c r="BE177" s="154" t="str">
        <f t="shared" si="215"/>
        <v/>
      </c>
      <c r="BF177" s="3"/>
      <c r="BG177" s="3"/>
      <c r="BH177" s="3"/>
      <c r="BI177" s="3"/>
      <c r="BJ177" s="3"/>
      <c r="BK177" s="3"/>
      <c r="BL177" s="3"/>
    </row>
    <row r="178" spans="1:64" ht="28" x14ac:dyDescent="0.3">
      <c r="A178" s="118">
        <v>173</v>
      </c>
      <c r="B178" s="112" t="s">
        <v>1075</v>
      </c>
      <c r="C178" s="110" t="str">
        <f t="shared" si="177"/>
        <v/>
      </c>
      <c r="D178" s="110" t="str">
        <f t="shared" si="181"/>
        <v/>
      </c>
      <c r="E178" s="110" t="str">
        <f t="shared" si="182"/>
        <v/>
      </c>
      <c r="F178" s="110" t="str">
        <f t="shared" si="183"/>
        <v/>
      </c>
      <c r="G178" s="110" t="str">
        <f t="shared" si="184"/>
        <v/>
      </c>
      <c r="H178" s="110" t="str">
        <f t="shared" si="185"/>
        <v/>
      </c>
      <c r="I178" s="110" t="str">
        <f t="shared" si="186"/>
        <v/>
      </c>
      <c r="J178" s="110" t="str">
        <f t="shared" si="187"/>
        <v/>
      </c>
      <c r="K178" s="110" t="str">
        <f t="shared" si="188"/>
        <v>x</v>
      </c>
      <c r="L178" s="110" t="str">
        <f t="shared" si="189"/>
        <v>x</v>
      </c>
      <c r="M178" s="110" t="str">
        <f t="shared" si="190"/>
        <v/>
      </c>
      <c r="N178" s="110" t="str">
        <f t="shared" si="191"/>
        <v/>
      </c>
      <c r="O178" s="110" t="str">
        <f t="shared" si="192"/>
        <v/>
      </c>
      <c r="P178" s="209" t="s">
        <v>1621</v>
      </c>
      <c r="Q178" s="210">
        <v>3</v>
      </c>
      <c r="R178" s="111" t="s">
        <v>514</v>
      </c>
      <c r="S178" s="120" t="s">
        <v>1033</v>
      </c>
      <c r="T178" s="137"/>
      <c r="U178" s="118"/>
      <c r="V178" s="114"/>
      <c r="W178" s="114"/>
      <c r="X178" s="114"/>
      <c r="Y178" s="120" t="str">
        <f t="shared" si="178"/>
        <v/>
      </c>
      <c r="Z178" s="118"/>
      <c r="AA178" s="114"/>
      <c r="AB178" s="169" t="s">
        <v>1179</v>
      </c>
      <c r="AC178" s="154"/>
      <c r="AD178" s="148" t="str">
        <f t="shared" si="197"/>
        <v/>
      </c>
      <c r="AE178" s="113" t="str">
        <f t="shared" si="198"/>
        <v/>
      </c>
      <c r="AF178" s="120" t="str">
        <f t="shared" si="199"/>
        <v/>
      </c>
      <c r="AG178" s="148" t="str">
        <f t="shared" si="200"/>
        <v/>
      </c>
      <c r="AH178" s="113" t="str">
        <f t="shared" si="201"/>
        <v/>
      </c>
      <c r="AI178" s="113" t="str">
        <f t="shared" si="202"/>
        <v/>
      </c>
      <c r="AJ178" s="113" t="str">
        <f t="shared" si="203"/>
        <v/>
      </c>
      <c r="AK178" s="174" t="str">
        <f t="shared" si="204"/>
        <v/>
      </c>
      <c r="AL178" s="120" t="str">
        <f t="shared" si="205"/>
        <v/>
      </c>
      <c r="AM178" s="145" t="str">
        <f t="shared" si="206"/>
        <v/>
      </c>
      <c r="AN178" s="148" t="str">
        <f t="shared" si="216"/>
        <v/>
      </c>
      <c r="AO178" s="110" t="str">
        <f t="shared" si="193"/>
        <v/>
      </c>
      <c r="AP178" s="110" t="str">
        <f t="shared" si="207"/>
        <v/>
      </c>
      <c r="AQ178" s="149" t="str">
        <f t="shared" si="208"/>
        <v/>
      </c>
      <c r="AR178" s="118" t="str">
        <f t="shared" si="209"/>
        <v/>
      </c>
      <c r="AS178" s="154"/>
      <c r="AT178" s="118" t="str">
        <f t="shared" si="210"/>
        <v/>
      </c>
      <c r="AU178" s="154"/>
      <c r="AV178" s="118" t="str">
        <f t="shared" si="211"/>
        <v/>
      </c>
      <c r="AW178" s="154"/>
      <c r="AX178" s="118" t="str">
        <f t="shared" si="212"/>
        <v/>
      </c>
      <c r="AY178" s="154"/>
      <c r="AZ178" s="202" t="str">
        <f t="shared" si="213"/>
        <v/>
      </c>
      <c r="BA178" s="200" t="str">
        <f t="shared" si="196"/>
        <v/>
      </c>
      <c r="BB178" s="108" t="str">
        <f t="shared" si="195"/>
        <v/>
      </c>
      <c r="BC178" s="108" t="str">
        <f t="shared" si="194"/>
        <v/>
      </c>
      <c r="BD178" s="108" t="str">
        <f t="shared" si="214"/>
        <v/>
      </c>
      <c r="BE178" s="154" t="str">
        <f t="shared" si="215"/>
        <v/>
      </c>
      <c r="BF178" s="3"/>
      <c r="BG178" s="3"/>
      <c r="BH178" s="3"/>
      <c r="BI178" s="3"/>
      <c r="BJ178" s="3"/>
      <c r="BK178" s="3"/>
      <c r="BL178" s="3"/>
    </row>
    <row r="179" spans="1:64" ht="56" x14ac:dyDescent="0.3">
      <c r="A179" s="118">
        <v>174</v>
      </c>
      <c r="B179" s="116" t="s">
        <v>1193</v>
      </c>
      <c r="C179" s="110" t="str">
        <f t="shared" si="177"/>
        <v>x</v>
      </c>
      <c r="D179" s="110" t="str">
        <f t="shared" si="181"/>
        <v>x</v>
      </c>
      <c r="E179" s="110" t="str">
        <f t="shared" si="182"/>
        <v>x</v>
      </c>
      <c r="F179" s="110" t="str">
        <f t="shared" si="183"/>
        <v>x</v>
      </c>
      <c r="G179" s="110" t="str">
        <f t="shared" si="184"/>
        <v/>
      </c>
      <c r="H179" s="110" t="str">
        <f t="shared" si="185"/>
        <v/>
      </c>
      <c r="I179" s="110" t="str">
        <f t="shared" si="186"/>
        <v/>
      </c>
      <c r="J179" s="110" t="str">
        <f t="shared" si="187"/>
        <v/>
      </c>
      <c r="K179" s="110" t="str">
        <f t="shared" si="188"/>
        <v/>
      </c>
      <c r="L179" s="110" t="str">
        <f t="shared" si="189"/>
        <v/>
      </c>
      <c r="M179" s="110" t="str">
        <f t="shared" si="190"/>
        <v/>
      </c>
      <c r="N179" s="110" t="str">
        <f t="shared" si="191"/>
        <v/>
      </c>
      <c r="O179" s="110" t="str">
        <f t="shared" si="192"/>
        <v/>
      </c>
      <c r="P179" s="209"/>
      <c r="Q179" s="210"/>
      <c r="R179" s="111" t="s">
        <v>1184</v>
      </c>
      <c r="S179" s="121" t="s">
        <v>984</v>
      </c>
      <c r="T179" s="137"/>
      <c r="U179" s="118" t="s">
        <v>1239</v>
      </c>
      <c r="V179" s="114" t="s">
        <v>1239</v>
      </c>
      <c r="W179" s="114" t="s">
        <v>1239</v>
      </c>
      <c r="X179" s="114" t="s">
        <v>1239</v>
      </c>
      <c r="Y179" s="120" t="str">
        <f t="shared" si="178"/>
        <v/>
      </c>
      <c r="Z179" s="118" t="s">
        <v>1179</v>
      </c>
      <c r="AA179" s="114"/>
      <c r="AB179" s="114"/>
      <c r="AC179" s="154"/>
      <c r="AD179" s="148" t="str">
        <f t="shared" si="197"/>
        <v/>
      </c>
      <c r="AE179" s="113" t="str">
        <f t="shared" si="198"/>
        <v/>
      </c>
      <c r="AF179" s="120" t="str">
        <f t="shared" si="199"/>
        <v/>
      </c>
      <c r="AG179" s="148" t="str">
        <f t="shared" si="200"/>
        <v/>
      </c>
      <c r="AH179" s="113" t="str">
        <f t="shared" si="201"/>
        <v/>
      </c>
      <c r="AI179" s="113" t="str">
        <f t="shared" si="202"/>
        <v/>
      </c>
      <c r="AJ179" s="113" t="str">
        <f t="shared" si="203"/>
        <v/>
      </c>
      <c r="AK179" s="174" t="str">
        <f t="shared" si="204"/>
        <v/>
      </c>
      <c r="AL179" s="120" t="str">
        <f t="shared" si="205"/>
        <v/>
      </c>
      <c r="AM179" s="145" t="str">
        <f t="shared" si="206"/>
        <v/>
      </c>
      <c r="AN179" s="148" t="str">
        <f t="shared" si="216"/>
        <v/>
      </c>
      <c r="AO179" s="110" t="str">
        <f t="shared" ref="AO179:AO198" si="217">IF(AND(ISNUMBER(SEARCH("Stütze",$T179)),(ISNUMBER(SEARCH("tabelle 8.1",$T179))),(AH179="x")),"x","")</f>
        <v/>
      </c>
      <c r="AP179" s="110" t="str">
        <f t="shared" si="207"/>
        <v/>
      </c>
      <c r="AQ179" s="149" t="str">
        <f t="shared" si="208"/>
        <v/>
      </c>
      <c r="AR179" s="118" t="str">
        <f t="shared" si="209"/>
        <v/>
      </c>
      <c r="AS179" s="154"/>
      <c r="AT179" s="118" t="str">
        <f t="shared" si="210"/>
        <v/>
      </c>
      <c r="AU179" s="154"/>
      <c r="AV179" s="118" t="str">
        <f t="shared" si="211"/>
        <v/>
      </c>
      <c r="AW179" s="154"/>
      <c r="AX179" s="118" t="str">
        <f t="shared" si="212"/>
        <v/>
      </c>
      <c r="AY179" s="154"/>
      <c r="AZ179" s="202" t="str">
        <f t="shared" si="213"/>
        <v/>
      </c>
      <c r="BA179" s="200" t="str">
        <f t="shared" si="196"/>
        <v/>
      </c>
      <c r="BB179" s="108" t="str">
        <f t="shared" si="195"/>
        <v/>
      </c>
      <c r="BC179" s="108" t="str">
        <f t="shared" si="194"/>
        <v/>
      </c>
      <c r="BD179" s="108" t="str">
        <f t="shared" si="214"/>
        <v/>
      </c>
      <c r="BE179" s="154" t="str">
        <f t="shared" si="215"/>
        <v/>
      </c>
      <c r="BF179" s="3"/>
      <c r="BG179" s="3"/>
      <c r="BH179" s="3"/>
      <c r="BI179" s="3"/>
      <c r="BJ179" s="3"/>
      <c r="BK179" s="3"/>
      <c r="BL179" s="3"/>
    </row>
    <row r="180" spans="1:64" ht="70" x14ac:dyDescent="0.3">
      <c r="A180" s="118">
        <v>175</v>
      </c>
      <c r="B180" s="117" t="s">
        <v>1194</v>
      </c>
      <c r="C180" s="110" t="str">
        <f t="shared" si="177"/>
        <v/>
      </c>
      <c r="D180" s="110" t="str">
        <f t="shared" si="181"/>
        <v/>
      </c>
      <c r="E180" s="110" t="str">
        <f t="shared" si="182"/>
        <v/>
      </c>
      <c r="F180" s="110" t="str">
        <f t="shared" si="183"/>
        <v/>
      </c>
      <c r="G180" s="110" t="str">
        <f t="shared" si="184"/>
        <v/>
      </c>
      <c r="H180" s="110" t="str">
        <f t="shared" si="185"/>
        <v/>
      </c>
      <c r="I180" s="110" t="str">
        <f t="shared" si="186"/>
        <v/>
      </c>
      <c r="J180" s="110" t="str">
        <f t="shared" si="187"/>
        <v/>
      </c>
      <c r="K180" s="110" t="str">
        <f t="shared" si="188"/>
        <v>x</v>
      </c>
      <c r="L180" s="110" t="str">
        <f t="shared" si="189"/>
        <v>x</v>
      </c>
      <c r="M180" s="110" t="str">
        <f t="shared" si="190"/>
        <v>x</v>
      </c>
      <c r="N180" s="110" t="str">
        <f t="shared" si="191"/>
        <v>x</v>
      </c>
      <c r="O180" s="110" t="str">
        <f t="shared" si="192"/>
        <v/>
      </c>
      <c r="P180" s="209"/>
      <c r="Q180" s="210"/>
      <c r="R180" s="111" t="s">
        <v>1185</v>
      </c>
      <c r="S180" s="121" t="s">
        <v>984</v>
      </c>
      <c r="T180" s="136"/>
      <c r="U180" s="118" t="s">
        <v>1239</v>
      </c>
      <c r="V180" s="114" t="s">
        <v>1239</v>
      </c>
      <c r="W180" s="114" t="s">
        <v>1239</v>
      </c>
      <c r="X180" s="114" t="s">
        <v>1239</v>
      </c>
      <c r="Y180" s="120" t="str">
        <f t="shared" si="178"/>
        <v/>
      </c>
      <c r="Z180" s="118"/>
      <c r="AA180" s="114"/>
      <c r="AB180" s="169" t="s">
        <v>1179</v>
      </c>
      <c r="AC180" s="154"/>
      <c r="AD180" s="148" t="str">
        <f t="shared" si="197"/>
        <v/>
      </c>
      <c r="AE180" s="113" t="str">
        <f t="shared" si="198"/>
        <v/>
      </c>
      <c r="AF180" s="120" t="str">
        <f t="shared" si="199"/>
        <v/>
      </c>
      <c r="AG180" s="148" t="str">
        <f t="shared" si="200"/>
        <v/>
      </c>
      <c r="AH180" s="113" t="str">
        <f t="shared" si="201"/>
        <v/>
      </c>
      <c r="AI180" s="113" t="str">
        <f t="shared" si="202"/>
        <v/>
      </c>
      <c r="AJ180" s="113" t="str">
        <f t="shared" si="203"/>
        <v/>
      </c>
      <c r="AK180" s="174" t="str">
        <f t="shared" si="204"/>
        <v/>
      </c>
      <c r="AL180" s="120" t="str">
        <f t="shared" si="205"/>
        <v/>
      </c>
      <c r="AM180" s="145" t="str">
        <f t="shared" si="206"/>
        <v/>
      </c>
      <c r="AN180" s="148" t="str">
        <f t="shared" si="216"/>
        <v/>
      </c>
      <c r="AO180" s="110" t="str">
        <f t="shared" si="217"/>
        <v/>
      </c>
      <c r="AP180" s="110" t="str">
        <f t="shared" si="207"/>
        <v/>
      </c>
      <c r="AQ180" s="149" t="str">
        <f t="shared" si="208"/>
        <v/>
      </c>
      <c r="AR180" s="118" t="str">
        <f t="shared" si="209"/>
        <v/>
      </c>
      <c r="AS180" s="154"/>
      <c r="AT180" s="118" t="str">
        <f t="shared" si="210"/>
        <v/>
      </c>
      <c r="AU180" s="154"/>
      <c r="AV180" s="118" t="str">
        <f t="shared" si="211"/>
        <v/>
      </c>
      <c r="AW180" s="154"/>
      <c r="AX180" s="118" t="str">
        <f t="shared" si="212"/>
        <v/>
      </c>
      <c r="AY180" s="154"/>
      <c r="AZ180" s="202" t="str">
        <f t="shared" si="213"/>
        <v/>
      </c>
      <c r="BA180" s="200" t="str">
        <f t="shared" si="196"/>
        <v/>
      </c>
      <c r="BB180" s="108" t="str">
        <f t="shared" si="195"/>
        <v/>
      </c>
      <c r="BC180" s="108" t="str">
        <f t="shared" si="194"/>
        <v/>
      </c>
      <c r="BD180" s="108" t="str">
        <f t="shared" si="214"/>
        <v/>
      </c>
      <c r="BE180" s="154" t="str">
        <f t="shared" si="215"/>
        <v/>
      </c>
      <c r="BF180" s="3"/>
      <c r="BG180" s="3"/>
      <c r="BH180" s="3"/>
      <c r="BI180" s="3"/>
      <c r="BJ180" s="3"/>
      <c r="BK180" s="3"/>
      <c r="BL180" s="3"/>
    </row>
    <row r="181" spans="1:64" ht="42" x14ac:dyDescent="0.3">
      <c r="A181" s="118"/>
      <c r="B181" s="117" t="s">
        <v>1472</v>
      </c>
      <c r="C181" s="110"/>
      <c r="D181" s="110"/>
      <c r="E181" s="110"/>
      <c r="F181" s="110"/>
      <c r="G181" s="110"/>
      <c r="H181" s="110"/>
      <c r="I181" s="110"/>
      <c r="J181" s="110"/>
      <c r="K181" s="110"/>
      <c r="L181" s="110"/>
      <c r="M181" s="110"/>
      <c r="N181" s="110"/>
      <c r="O181" s="110"/>
      <c r="P181" s="209" t="s">
        <v>1622</v>
      </c>
      <c r="Q181" s="210">
        <v>4</v>
      </c>
      <c r="R181" s="111" t="s">
        <v>188</v>
      </c>
      <c r="S181" s="121" t="s">
        <v>1473</v>
      </c>
      <c r="T181" s="136"/>
      <c r="U181" s="118" t="s">
        <v>1239</v>
      </c>
      <c r="V181" s="114" t="s">
        <v>1239</v>
      </c>
      <c r="W181" s="114"/>
      <c r="X181" s="114"/>
      <c r="Y181" s="120"/>
      <c r="Z181" s="118"/>
      <c r="AA181" s="114"/>
      <c r="AB181" s="169" t="s">
        <v>1179</v>
      </c>
      <c r="AC181" s="154"/>
      <c r="AD181" s="148"/>
      <c r="AE181" s="113"/>
      <c r="AF181" s="120"/>
      <c r="AG181" s="148"/>
      <c r="AH181" s="113"/>
      <c r="AI181" s="113"/>
      <c r="AJ181" s="113"/>
      <c r="AK181" s="174"/>
      <c r="AL181" s="120"/>
      <c r="AM181" s="145"/>
      <c r="AN181" s="148"/>
      <c r="AO181" s="110"/>
      <c r="AP181" s="110"/>
      <c r="AQ181" s="149"/>
      <c r="AR181" s="118"/>
      <c r="AS181" s="154"/>
      <c r="AT181" s="118"/>
      <c r="AU181" s="154"/>
      <c r="AV181" s="118"/>
      <c r="AW181" s="154"/>
      <c r="AX181" s="118" t="str">
        <f t="shared" si="212"/>
        <v/>
      </c>
      <c r="AY181" s="154"/>
      <c r="AZ181" s="202"/>
      <c r="BA181" s="200"/>
      <c r="BB181" s="108"/>
      <c r="BC181" s="108"/>
      <c r="BD181" s="108"/>
      <c r="BE181" s="154"/>
      <c r="BF181" s="3"/>
      <c r="BG181" s="3"/>
      <c r="BH181" s="3"/>
      <c r="BI181" s="3"/>
      <c r="BJ181" s="3"/>
      <c r="BK181" s="3"/>
      <c r="BL181" s="3"/>
    </row>
    <row r="182" spans="1:64" ht="27" customHeight="1" x14ac:dyDescent="0.3">
      <c r="A182" s="118">
        <v>176</v>
      </c>
      <c r="B182" s="109" t="s">
        <v>963</v>
      </c>
      <c r="C182" s="110" t="str">
        <f t="shared" si="177"/>
        <v>x</v>
      </c>
      <c r="D182" s="110" t="str">
        <f t="shared" ref="D182:D198" si="218">IF(ISNUMBER(SEARCH("T 30-1-RS",B182)),"x","")</f>
        <v>x</v>
      </c>
      <c r="E182" s="110" t="str">
        <f t="shared" ref="E182:E198" si="219">IF(ISNUMBER(SEARCH("T 30-2-FSA",B182)),"x","")</f>
        <v/>
      </c>
      <c r="F182" s="110" t="str">
        <f t="shared" ref="F182:F198" si="220">IF(ISNUMBER(SEARCH("T 30-2-RS",B182)),"x","")</f>
        <v/>
      </c>
      <c r="G182" s="110" t="str">
        <f t="shared" ref="G182:G198" si="221">IF(ISNUMBER(SEARCH("T 60-1-FSA",B182)),"x","")</f>
        <v/>
      </c>
      <c r="H182" s="110" t="str">
        <f t="shared" ref="H182:H198" si="222">IF(ISNUMBER(SEARCH("T 60-1-RS",B182)),"x","")</f>
        <v/>
      </c>
      <c r="I182" s="110" t="str">
        <f t="shared" ref="I182:I198" si="223">IF(ISNUMBER(SEARCH("T 60-2-FSA",B182)),"x","")</f>
        <v/>
      </c>
      <c r="J182" s="110" t="str">
        <f t="shared" ref="J182:J198" si="224">IF(ISNUMBER(SEARCH("T 60-2-RS",B182)),"x","")</f>
        <v/>
      </c>
      <c r="K182" s="110" t="str">
        <f t="shared" ref="K182:K198" si="225">IF(ISNUMBER(SEARCH("T 90-1-FSA",B182)),"x","")</f>
        <v/>
      </c>
      <c r="L182" s="110" t="str">
        <f t="shared" ref="L182:L198" si="226">IF(ISNUMBER(SEARCH("T 90-1-RS",B182)),"x","")</f>
        <v/>
      </c>
      <c r="M182" s="110" t="str">
        <f t="shared" ref="M182:M198" si="227">IF(ISNUMBER(SEARCH("T 90-2-FSA",B182)),"x","")</f>
        <v/>
      </c>
      <c r="N182" s="110" t="str">
        <f t="shared" ref="N182:N198" si="228">IF(ISNUMBER(SEARCH("T 90-2-RS",B182)),"x","")</f>
        <v/>
      </c>
      <c r="O182" s="110" t="str">
        <f t="shared" ref="O182:O198" si="229">IF(ISNUMBER(SEARCH("T 120-1-FSA",B182)),"x","")</f>
        <v/>
      </c>
      <c r="P182" s="209"/>
      <c r="Q182" s="210"/>
      <c r="R182" s="111" t="s">
        <v>245</v>
      </c>
      <c r="S182" s="120" t="s">
        <v>971</v>
      </c>
      <c r="T182" s="136"/>
      <c r="U182" s="118" t="s">
        <v>1239</v>
      </c>
      <c r="V182" s="114" t="s">
        <v>1239</v>
      </c>
      <c r="W182" s="114" t="s">
        <v>1239</v>
      </c>
      <c r="X182" s="113"/>
      <c r="Y182" s="120" t="str">
        <f t="shared" si="178"/>
        <v/>
      </c>
      <c r="Z182" s="171" t="s">
        <v>1179</v>
      </c>
      <c r="AA182" s="172"/>
      <c r="AB182" s="172"/>
      <c r="AC182" s="173"/>
      <c r="AD182" s="148" t="str">
        <f t="shared" si="197"/>
        <v/>
      </c>
      <c r="AE182" s="113" t="str">
        <f t="shared" si="198"/>
        <v/>
      </c>
      <c r="AF182" s="120" t="str">
        <f t="shared" si="199"/>
        <v/>
      </c>
      <c r="AG182" s="148" t="str">
        <f t="shared" si="200"/>
        <v/>
      </c>
      <c r="AH182" s="113" t="str">
        <f t="shared" si="201"/>
        <v/>
      </c>
      <c r="AI182" s="113" t="str">
        <f t="shared" si="202"/>
        <v/>
      </c>
      <c r="AJ182" s="113" t="str">
        <f t="shared" si="203"/>
        <v/>
      </c>
      <c r="AK182" s="174" t="str">
        <f t="shared" si="204"/>
        <v/>
      </c>
      <c r="AL182" s="120" t="str">
        <f t="shared" si="205"/>
        <v/>
      </c>
      <c r="AM182" s="145" t="str">
        <f t="shared" si="206"/>
        <v/>
      </c>
      <c r="AN182" s="148" t="str">
        <f t="shared" si="216"/>
        <v/>
      </c>
      <c r="AO182" s="110" t="str">
        <f t="shared" si="217"/>
        <v/>
      </c>
      <c r="AP182" s="110" t="str">
        <f>IF(AND(ISNUMBER(SEARCH("Stütze",$T182)),(ISNUMBER(SEARCH("tabelle 8.1",$T182))),(AJ182="x")),"x","")</f>
        <v/>
      </c>
      <c r="AQ182" s="149" t="str">
        <f>IF(AND(ISNUMBER(SEARCH("Stütze",$T182)),(ISNUMBER(SEARCH("tabelle 8.1",$T182))),(AK182="x")),"x","")</f>
        <v/>
      </c>
      <c r="AR182" s="118" t="str">
        <f>IF(ISNUMBER(SEARCH("unbekleidet",T182)),"x","")</f>
        <v/>
      </c>
      <c r="AS182" s="154"/>
      <c r="AT182" s="118" t="str">
        <f>IF(ISNUMBER(SEARCH("10.5",T182)),"x","")</f>
        <v/>
      </c>
      <c r="AU182" s="154"/>
      <c r="AV182" s="118" t="str">
        <f>IF(ISNUMBER(SEARCH("10.6",T182)),"x","")</f>
        <v/>
      </c>
      <c r="AW182" s="154"/>
      <c r="AX182" s="118" t="str">
        <f t="shared" si="212"/>
        <v/>
      </c>
      <c r="AY182" s="154"/>
      <c r="AZ182" s="202" t="str">
        <f>IF(ISNUMBER(SEARCH("Prüfzeugnis",T182)),"x","")</f>
        <v/>
      </c>
      <c r="BA182" s="200" t="str">
        <f>IF(AND((ISNUMBER(SEARCH("ja",$Z182))),(AD182="x"),($AZ182="x")),"x","")</f>
        <v/>
      </c>
      <c r="BB182" s="108" t="str">
        <f>IF(AND((ISNUMBER(SEARCH("ja",$Z182))),(AE182="x"),($AZ182="x")),"x","")</f>
        <v/>
      </c>
      <c r="BC182" s="108" t="str">
        <f>IF(AND((ISNUMBER(SEARCH("ja",$Z182))),(AF182="x"),($AZ182="x")),"x","")</f>
        <v/>
      </c>
      <c r="BD182" s="108" t="str">
        <f>IF(AND((ISNUMBER(SEARCH("ja",$AA182))),(AE182="x"),($AZ182="x")),"x","")</f>
        <v/>
      </c>
      <c r="BE182" s="154" t="str">
        <f>IF(AND((ISNUMBER(SEARCH("ja",$AB182))),(AF182="x"),($AZ182="x")),"x","")</f>
        <v/>
      </c>
      <c r="BF182" s="3"/>
      <c r="BG182" s="3"/>
      <c r="BH182" s="3"/>
      <c r="BI182" s="3"/>
      <c r="BJ182" s="3"/>
      <c r="BK182" s="3"/>
      <c r="BL182" s="3"/>
    </row>
    <row r="183" spans="1:64" ht="42" x14ac:dyDescent="0.3">
      <c r="A183" s="118"/>
      <c r="B183" s="109" t="s">
        <v>1474</v>
      </c>
      <c r="C183" s="110"/>
      <c r="D183" s="110"/>
      <c r="E183" s="110"/>
      <c r="F183" s="110"/>
      <c r="G183" s="110"/>
      <c r="H183" s="110"/>
      <c r="I183" s="110"/>
      <c r="J183" s="110"/>
      <c r="K183" s="110"/>
      <c r="L183" s="110"/>
      <c r="M183" s="110"/>
      <c r="N183" s="110"/>
      <c r="O183" s="110"/>
      <c r="P183" s="209"/>
      <c r="Q183" s="210"/>
      <c r="R183" s="111" t="s">
        <v>311</v>
      </c>
      <c r="S183" s="121" t="s">
        <v>1473</v>
      </c>
      <c r="T183" s="136"/>
      <c r="U183" s="118" t="s">
        <v>1239</v>
      </c>
      <c r="V183" s="114" t="s">
        <v>1239</v>
      </c>
      <c r="W183" s="114" t="s">
        <v>1239</v>
      </c>
      <c r="X183" s="113"/>
      <c r="Y183" s="120"/>
      <c r="Z183" s="171" t="s">
        <v>1179</v>
      </c>
      <c r="AA183" s="172"/>
      <c r="AB183" s="172"/>
      <c r="AC183" s="173"/>
      <c r="AD183" s="148"/>
      <c r="AE183" s="113"/>
      <c r="AF183" s="120"/>
      <c r="AG183" s="148"/>
      <c r="AH183" s="113"/>
      <c r="AI183" s="113"/>
      <c r="AJ183" s="113"/>
      <c r="AK183" s="174"/>
      <c r="AL183" s="120"/>
      <c r="AM183" s="145"/>
      <c r="AN183" s="148"/>
      <c r="AO183" s="110"/>
      <c r="AP183" s="110"/>
      <c r="AQ183" s="149"/>
      <c r="AR183" s="118"/>
      <c r="AS183" s="154"/>
      <c r="AT183" s="118"/>
      <c r="AU183" s="154"/>
      <c r="AV183" s="118"/>
      <c r="AW183" s="154"/>
      <c r="AX183" s="118" t="str">
        <f t="shared" si="212"/>
        <v/>
      </c>
      <c r="AY183" s="154"/>
      <c r="AZ183" s="202"/>
      <c r="BA183" s="200"/>
      <c r="BB183" s="108"/>
      <c r="BC183" s="108"/>
      <c r="BD183" s="108"/>
      <c r="BE183" s="154"/>
      <c r="BF183" s="3"/>
      <c r="BG183" s="3"/>
      <c r="BH183" s="3"/>
      <c r="BI183" s="3"/>
      <c r="BJ183" s="3"/>
      <c r="BK183" s="3"/>
      <c r="BL183" s="3"/>
    </row>
    <row r="184" spans="1:64" ht="42" x14ac:dyDescent="0.3">
      <c r="A184" s="118">
        <v>177</v>
      </c>
      <c r="B184" s="112" t="s">
        <v>998</v>
      </c>
      <c r="C184" s="110" t="str">
        <f t="shared" si="177"/>
        <v/>
      </c>
      <c r="D184" s="110" t="str">
        <f t="shared" si="218"/>
        <v/>
      </c>
      <c r="E184" s="110" t="str">
        <f t="shared" si="219"/>
        <v/>
      </c>
      <c r="F184" s="110" t="str">
        <f t="shared" si="220"/>
        <v/>
      </c>
      <c r="G184" s="110" t="str">
        <f t="shared" si="221"/>
        <v/>
      </c>
      <c r="H184" s="110" t="str">
        <f t="shared" si="222"/>
        <v/>
      </c>
      <c r="I184" s="110" t="str">
        <f t="shared" si="223"/>
        <v/>
      </c>
      <c r="J184" s="110" t="str">
        <f t="shared" si="224"/>
        <v/>
      </c>
      <c r="K184" s="110" t="str">
        <f t="shared" si="225"/>
        <v>x</v>
      </c>
      <c r="L184" s="110" t="str">
        <f t="shared" si="226"/>
        <v>x</v>
      </c>
      <c r="M184" s="110" t="str">
        <f t="shared" si="227"/>
        <v/>
      </c>
      <c r="N184" s="110" t="str">
        <f t="shared" si="228"/>
        <v/>
      </c>
      <c r="O184" s="110" t="str">
        <f t="shared" si="229"/>
        <v/>
      </c>
      <c r="P184" s="209"/>
      <c r="Q184" s="210"/>
      <c r="R184" s="111" t="s">
        <v>383</v>
      </c>
      <c r="S184" s="120" t="s">
        <v>1015</v>
      </c>
      <c r="T184" s="137"/>
      <c r="U184" s="118" t="s">
        <v>1239</v>
      </c>
      <c r="V184" s="114" t="s">
        <v>1239</v>
      </c>
      <c r="W184" s="114"/>
      <c r="X184" s="114"/>
      <c r="Y184" s="120" t="str">
        <f t="shared" si="178"/>
        <v/>
      </c>
      <c r="Z184" s="118"/>
      <c r="AA184" s="114"/>
      <c r="AB184" s="169" t="s">
        <v>1179</v>
      </c>
      <c r="AC184" s="154"/>
      <c r="AD184" s="148" t="str">
        <f t="shared" si="197"/>
        <v/>
      </c>
      <c r="AE184" s="113" t="str">
        <f t="shared" si="198"/>
        <v/>
      </c>
      <c r="AF184" s="120" t="str">
        <f t="shared" si="199"/>
        <v/>
      </c>
      <c r="AG184" s="148" t="str">
        <f t="shared" si="200"/>
        <v/>
      </c>
      <c r="AH184" s="113" t="str">
        <f t="shared" si="201"/>
        <v/>
      </c>
      <c r="AI184" s="113" t="str">
        <f t="shared" si="202"/>
        <v/>
      </c>
      <c r="AJ184" s="113" t="str">
        <f t="shared" si="203"/>
        <v/>
      </c>
      <c r="AK184" s="174" t="str">
        <f t="shared" si="204"/>
        <v/>
      </c>
      <c r="AL184" s="120" t="str">
        <f t="shared" si="205"/>
        <v/>
      </c>
      <c r="AM184" s="145" t="str">
        <f t="shared" si="206"/>
        <v/>
      </c>
      <c r="AN184" s="148" t="str">
        <f t="shared" si="216"/>
        <v/>
      </c>
      <c r="AO184" s="110" t="str">
        <f t="shared" si="217"/>
        <v/>
      </c>
      <c r="AP184" s="110" t="str">
        <f t="shared" ref="AP184:AP198" si="230">IF(AND(ISNUMBER(SEARCH("Stütze",$T184)),(ISNUMBER(SEARCH("tabelle 8.1",$T184))),(AJ184="x")),"x","")</f>
        <v/>
      </c>
      <c r="AQ184" s="149" t="str">
        <f t="shared" ref="AQ184:AQ198" si="231">IF(AND(ISNUMBER(SEARCH("Stütze",$T184)),(ISNUMBER(SEARCH("tabelle 8.1",$T184))),(AK184="x")),"x","")</f>
        <v/>
      </c>
      <c r="AR184" s="118" t="str">
        <f t="shared" ref="AR184:AR198" si="232">IF(ISNUMBER(SEARCH("unbekleidet",T184)),"x","")</f>
        <v/>
      </c>
      <c r="AS184" s="154"/>
      <c r="AT184" s="118" t="str">
        <f t="shared" ref="AT184:AT198" si="233">IF(ISNUMBER(SEARCH("10.5",T184)),"x","")</f>
        <v/>
      </c>
      <c r="AU184" s="154"/>
      <c r="AV184" s="118" t="str">
        <f t="shared" ref="AV184:AV198" si="234">IF(ISNUMBER(SEARCH("10.6",T184)),"x","")</f>
        <v/>
      </c>
      <c r="AW184" s="154"/>
      <c r="AX184" s="118" t="str">
        <f t="shared" si="212"/>
        <v/>
      </c>
      <c r="AY184" s="154"/>
      <c r="AZ184" s="202" t="str">
        <f t="shared" ref="AZ184:AZ198" si="235">IF(ISNUMBER(SEARCH("Prüfzeugnis",T184)),"x","")</f>
        <v/>
      </c>
      <c r="BA184" s="200" t="str">
        <f t="shared" ref="BA184:BA198" si="236">IF(AND((ISNUMBER(SEARCH("ja",$Z184))),(AD184="x"),($AZ184="x")),"x","")</f>
        <v/>
      </c>
      <c r="BB184" s="108" t="str">
        <f t="shared" ref="BB184:BB198" si="237">IF(AND((ISNUMBER(SEARCH("ja",$Z184))),(AE184="x"),($AZ184="x")),"x","")</f>
        <v/>
      </c>
      <c r="BC184" s="108" t="str">
        <f t="shared" ref="BC184:BC198" si="238">IF(AND((ISNUMBER(SEARCH("ja",$Z184))),(AF184="x"),($AZ184="x")),"x","")</f>
        <v/>
      </c>
      <c r="BD184" s="108" t="str">
        <f t="shared" ref="BD184:BD198" si="239">IF(AND((ISNUMBER(SEARCH("ja",$AA184))),(AE184="x"),($AZ184="x")),"x","")</f>
        <v/>
      </c>
      <c r="BE184" s="154" t="str">
        <f t="shared" ref="BE184:BE198" si="240">IF(AND((ISNUMBER(SEARCH("ja",$AB184))),(AF184="x"),($AZ184="x")),"x","")</f>
        <v/>
      </c>
      <c r="BF184" s="3"/>
      <c r="BG184" s="3"/>
      <c r="BH184" s="3"/>
      <c r="BI184" s="3"/>
      <c r="BJ184" s="3"/>
      <c r="BK184" s="3"/>
      <c r="BL184" s="3"/>
    </row>
    <row r="185" spans="1:64" ht="40.5" customHeight="1" x14ac:dyDescent="0.3">
      <c r="A185" s="118">
        <v>178</v>
      </c>
      <c r="B185" s="112" t="s">
        <v>918</v>
      </c>
      <c r="C185" s="110" t="str">
        <f t="shared" si="177"/>
        <v/>
      </c>
      <c r="D185" s="110" t="str">
        <f t="shared" si="218"/>
        <v/>
      </c>
      <c r="E185" s="110" t="str">
        <f t="shared" si="219"/>
        <v/>
      </c>
      <c r="F185" s="110" t="str">
        <f t="shared" si="220"/>
        <v/>
      </c>
      <c r="G185" s="110" t="str">
        <f t="shared" si="221"/>
        <v/>
      </c>
      <c r="H185" s="110" t="str">
        <f t="shared" si="222"/>
        <v/>
      </c>
      <c r="I185" s="110" t="str">
        <f t="shared" si="223"/>
        <v/>
      </c>
      <c r="J185" s="110" t="str">
        <f t="shared" si="224"/>
        <v/>
      </c>
      <c r="K185" s="110" t="str">
        <f t="shared" si="225"/>
        <v>x</v>
      </c>
      <c r="L185" s="110" t="str">
        <f t="shared" si="226"/>
        <v>x</v>
      </c>
      <c r="M185" s="110" t="str">
        <f t="shared" si="227"/>
        <v>x</v>
      </c>
      <c r="N185" s="110" t="str">
        <f t="shared" si="228"/>
        <v>x</v>
      </c>
      <c r="O185" s="110" t="str">
        <f t="shared" si="229"/>
        <v/>
      </c>
      <c r="P185" s="209" t="s">
        <v>1623</v>
      </c>
      <c r="Q185" s="210">
        <v>2</v>
      </c>
      <c r="R185" s="111" t="s">
        <v>56</v>
      </c>
      <c r="S185" s="120" t="s">
        <v>919</v>
      </c>
      <c r="T185" s="136"/>
      <c r="U185" s="118" t="s">
        <v>1239</v>
      </c>
      <c r="V185" s="114" t="s">
        <v>1239</v>
      </c>
      <c r="W185" s="114" t="s">
        <v>1239</v>
      </c>
      <c r="X185" s="114" t="s">
        <v>1239</v>
      </c>
      <c r="Y185" s="120" t="str">
        <f t="shared" si="178"/>
        <v/>
      </c>
      <c r="Z185" s="118"/>
      <c r="AA185" s="114"/>
      <c r="AB185" s="169" t="s">
        <v>1179</v>
      </c>
      <c r="AC185" s="154"/>
      <c r="AD185" s="148" t="str">
        <f t="shared" si="197"/>
        <v/>
      </c>
      <c r="AE185" s="113" t="str">
        <f t="shared" si="198"/>
        <v/>
      </c>
      <c r="AF185" s="120" t="str">
        <f t="shared" si="199"/>
        <v/>
      </c>
      <c r="AG185" s="148" t="str">
        <f t="shared" si="200"/>
        <v/>
      </c>
      <c r="AH185" s="113" t="str">
        <f t="shared" si="201"/>
        <v/>
      </c>
      <c r="AI185" s="113" t="str">
        <f t="shared" si="202"/>
        <v/>
      </c>
      <c r="AJ185" s="113" t="str">
        <f t="shared" si="203"/>
        <v/>
      </c>
      <c r="AK185" s="174" t="str">
        <f t="shared" si="204"/>
        <v/>
      </c>
      <c r="AL185" s="120" t="str">
        <f t="shared" si="205"/>
        <v/>
      </c>
      <c r="AM185" s="145" t="str">
        <f t="shared" si="206"/>
        <v/>
      </c>
      <c r="AN185" s="148" t="str">
        <f t="shared" si="216"/>
        <v/>
      </c>
      <c r="AO185" s="110" t="str">
        <f t="shared" si="217"/>
        <v/>
      </c>
      <c r="AP185" s="110" t="str">
        <f t="shared" si="230"/>
        <v/>
      </c>
      <c r="AQ185" s="149" t="str">
        <f t="shared" si="231"/>
        <v/>
      </c>
      <c r="AR185" s="118" t="str">
        <f t="shared" si="232"/>
        <v/>
      </c>
      <c r="AS185" s="154"/>
      <c r="AT185" s="118" t="str">
        <f t="shared" si="233"/>
        <v/>
      </c>
      <c r="AU185" s="154"/>
      <c r="AV185" s="118" t="str">
        <f t="shared" si="234"/>
        <v/>
      </c>
      <c r="AW185" s="154"/>
      <c r="AX185" s="118" t="str">
        <f t="shared" si="212"/>
        <v/>
      </c>
      <c r="AY185" s="154"/>
      <c r="AZ185" s="202" t="str">
        <f t="shared" si="235"/>
        <v/>
      </c>
      <c r="BA185" s="200" t="str">
        <f t="shared" si="236"/>
        <v/>
      </c>
      <c r="BB185" s="108" t="str">
        <f t="shared" si="237"/>
        <v/>
      </c>
      <c r="BC185" s="108" t="str">
        <f t="shared" si="238"/>
        <v/>
      </c>
      <c r="BD185" s="108" t="str">
        <f t="shared" si="239"/>
        <v/>
      </c>
      <c r="BE185" s="154" t="str">
        <f t="shared" si="240"/>
        <v/>
      </c>
      <c r="BF185" s="3"/>
      <c r="BG185" s="3"/>
      <c r="BH185" s="3"/>
      <c r="BI185" s="3"/>
      <c r="BJ185" s="3"/>
      <c r="BK185" s="3"/>
      <c r="BL185" s="3"/>
    </row>
    <row r="186" spans="1:64" ht="101.5" x14ac:dyDescent="0.3">
      <c r="A186" s="118">
        <v>179</v>
      </c>
      <c r="B186" s="109" t="s">
        <v>923</v>
      </c>
      <c r="C186" s="110" t="str">
        <f t="shared" si="177"/>
        <v>x</v>
      </c>
      <c r="D186" s="110" t="str">
        <f t="shared" si="218"/>
        <v>x</v>
      </c>
      <c r="E186" s="110" t="str">
        <f t="shared" si="219"/>
        <v>x</v>
      </c>
      <c r="F186" s="110" t="str">
        <f t="shared" si="220"/>
        <v>x</v>
      </c>
      <c r="G186" s="110" t="str">
        <f t="shared" si="221"/>
        <v/>
      </c>
      <c r="H186" s="110" t="str">
        <f t="shared" si="222"/>
        <v/>
      </c>
      <c r="I186" s="110" t="str">
        <f t="shared" si="223"/>
        <v/>
      </c>
      <c r="J186" s="110" t="str">
        <f t="shared" si="224"/>
        <v/>
      </c>
      <c r="K186" s="110" t="str">
        <f t="shared" si="225"/>
        <v/>
      </c>
      <c r="L186" s="110" t="str">
        <f t="shared" si="226"/>
        <v/>
      </c>
      <c r="M186" s="110" t="str">
        <f t="shared" si="227"/>
        <v/>
      </c>
      <c r="N186" s="110" t="str">
        <f t="shared" si="228"/>
        <v/>
      </c>
      <c r="O186" s="110" t="str">
        <f t="shared" si="229"/>
        <v/>
      </c>
      <c r="P186" s="209"/>
      <c r="Q186" s="210"/>
      <c r="R186" s="111" t="s">
        <v>72</v>
      </c>
      <c r="S186" s="120" t="s">
        <v>924</v>
      </c>
      <c r="T186" s="136" t="s">
        <v>1273</v>
      </c>
      <c r="U186" s="118" t="s">
        <v>1239</v>
      </c>
      <c r="V186" s="114" t="s">
        <v>1239</v>
      </c>
      <c r="W186" s="114" t="s">
        <v>1239</v>
      </c>
      <c r="X186" s="114" t="s">
        <v>1239</v>
      </c>
      <c r="Y186" s="120" t="str">
        <f t="shared" si="178"/>
        <v>x</v>
      </c>
      <c r="Z186" s="118" t="s">
        <v>1216</v>
      </c>
      <c r="AA186" s="114"/>
      <c r="AB186" s="114"/>
      <c r="AC186" s="154"/>
      <c r="AD186" s="148" t="str">
        <f t="shared" si="197"/>
        <v/>
      </c>
      <c r="AE186" s="113" t="str">
        <f t="shared" si="198"/>
        <v/>
      </c>
      <c r="AF186" s="120" t="str">
        <f t="shared" si="199"/>
        <v>x</v>
      </c>
      <c r="AG186" s="148" t="str">
        <f t="shared" si="200"/>
        <v/>
      </c>
      <c r="AH186" s="113" t="str">
        <f t="shared" si="201"/>
        <v/>
      </c>
      <c r="AI186" s="113" t="str">
        <f t="shared" si="202"/>
        <v>x</v>
      </c>
      <c r="AJ186" s="113" t="str">
        <f t="shared" si="203"/>
        <v/>
      </c>
      <c r="AK186" s="174" t="str">
        <f t="shared" si="204"/>
        <v/>
      </c>
      <c r="AL186" s="120" t="str">
        <f t="shared" si="205"/>
        <v/>
      </c>
      <c r="AM186" s="145" t="str">
        <f t="shared" si="206"/>
        <v>x</v>
      </c>
      <c r="AN186" s="148" t="str">
        <f t="shared" si="216"/>
        <v/>
      </c>
      <c r="AO186" s="110" t="str">
        <f t="shared" si="217"/>
        <v/>
      </c>
      <c r="AP186" s="110" t="str">
        <f t="shared" si="230"/>
        <v/>
      </c>
      <c r="AQ186" s="149" t="str">
        <f t="shared" si="231"/>
        <v/>
      </c>
      <c r="AR186" s="118" t="str">
        <f t="shared" si="232"/>
        <v/>
      </c>
      <c r="AS186" s="154"/>
      <c r="AT186" s="118" t="str">
        <f t="shared" si="233"/>
        <v/>
      </c>
      <c r="AU186" s="154"/>
      <c r="AV186" s="118" t="str">
        <f t="shared" si="234"/>
        <v/>
      </c>
      <c r="AW186" s="154"/>
      <c r="AX186" s="118" t="str">
        <f t="shared" si="212"/>
        <v/>
      </c>
      <c r="AY186" s="154"/>
      <c r="AZ186" s="202" t="str">
        <f t="shared" si="235"/>
        <v>x</v>
      </c>
      <c r="BA186" s="200" t="str">
        <f t="shared" si="236"/>
        <v/>
      </c>
      <c r="BB186" s="108" t="str">
        <f t="shared" si="237"/>
        <v/>
      </c>
      <c r="BC186" s="108" t="str">
        <f t="shared" si="238"/>
        <v>x</v>
      </c>
      <c r="BD186" s="108" t="str">
        <f t="shared" si="239"/>
        <v/>
      </c>
      <c r="BE186" s="154" t="str">
        <f t="shared" si="240"/>
        <v/>
      </c>
      <c r="BF186" s="3"/>
      <c r="BG186" s="3"/>
      <c r="BH186" s="3"/>
      <c r="BI186" s="3"/>
      <c r="BJ186" s="3"/>
      <c r="BK186" s="3"/>
      <c r="BL186" s="3"/>
    </row>
    <row r="187" spans="1:64" ht="75" x14ac:dyDescent="0.3">
      <c r="A187" s="118">
        <v>180</v>
      </c>
      <c r="B187" s="109" t="s">
        <v>938</v>
      </c>
      <c r="C187" s="110" t="str">
        <f t="shared" si="177"/>
        <v>x</v>
      </c>
      <c r="D187" s="110" t="str">
        <f t="shared" si="218"/>
        <v>x</v>
      </c>
      <c r="E187" s="110" t="str">
        <f t="shared" si="219"/>
        <v>x</v>
      </c>
      <c r="F187" s="110" t="str">
        <f t="shared" si="220"/>
        <v>x</v>
      </c>
      <c r="G187" s="110" t="str">
        <f t="shared" si="221"/>
        <v/>
      </c>
      <c r="H187" s="110" t="str">
        <f t="shared" si="222"/>
        <v/>
      </c>
      <c r="I187" s="110" t="str">
        <f t="shared" si="223"/>
        <v/>
      </c>
      <c r="J187" s="110" t="str">
        <f t="shared" si="224"/>
        <v/>
      </c>
      <c r="K187" s="110" t="str">
        <f t="shared" si="225"/>
        <v/>
      </c>
      <c r="L187" s="110" t="str">
        <f t="shared" si="226"/>
        <v/>
      </c>
      <c r="M187" s="110" t="str">
        <f t="shared" si="227"/>
        <v/>
      </c>
      <c r="N187" s="110" t="str">
        <f t="shared" si="228"/>
        <v/>
      </c>
      <c r="O187" s="110" t="str">
        <f t="shared" si="229"/>
        <v/>
      </c>
      <c r="P187" s="209" t="s">
        <v>1624</v>
      </c>
      <c r="Q187" s="210">
        <v>3</v>
      </c>
      <c r="R187" s="111" t="s">
        <v>120</v>
      </c>
      <c r="S187" s="120" t="s">
        <v>939</v>
      </c>
      <c r="T187" s="136" t="s">
        <v>1524</v>
      </c>
      <c r="U187" s="118" t="s">
        <v>1239</v>
      </c>
      <c r="V187" s="114" t="s">
        <v>1239</v>
      </c>
      <c r="W187" s="114" t="s">
        <v>1239</v>
      </c>
      <c r="X187" s="114" t="s">
        <v>1239</v>
      </c>
      <c r="Y187" s="120" t="str">
        <f t="shared" si="178"/>
        <v>x</v>
      </c>
      <c r="Z187" s="118" t="s">
        <v>1182</v>
      </c>
      <c r="AA187" s="114"/>
      <c r="AB187" s="114"/>
      <c r="AC187" s="154"/>
      <c r="AD187" s="148" t="str">
        <f t="shared" si="197"/>
        <v/>
      </c>
      <c r="AE187" s="113" t="str">
        <f t="shared" si="198"/>
        <v>x</v>
      </c>
      <c r="AF187" s="120" t="str">
        <f t="shared" si="199"/>
        <v/>
      </c>
      <c r="AG187" s="148" t="str">
        <f t="shared" si="200"/>
        <v/>
      </c>
      <c r="AH187" s="113" t="str">
        <f t="shared" si="201"/>
        <v>x</v>
      </c>
      <c r="AI187" s="113" t="str">
        <f t="shared" si="202"/>
        <v/>
      </c>
      <c r="AJ187" s="113" t="str">
        <f t="shared" si="203"/>
        <v/>
      </c>
      <c r="AK187" s="174" t="str">
        <f t="shared" si="204"/>
        <v/>
      </c>
      <c r="AL187" s="120" t="str">
        <f t="shared" si="205"/>
        <v/>
      </c>
      <c r="AM187" s="145" t="str">
        <f t="shared" si="206"/>
        <v>x</v>
      </c>
      <c r="AN187" s="148" t="str">
        <f t="shared" si="216"/>
        <v/>
      </c>
      <c r="AO187" s="110" t="str">
        <f t="shared" si="217"/>
        <v>x</v>
      </c>
      <c r="AP187" s="110" t="str">
        <f t="shared" si="230"/>
        <v/>
      </c>
      <c r="AQ187" s="149" t="str">
        <f t="shared" si="231"/>
        <v/>
      </c>
      <c r="AR187" s="118" t="str">
        <f t="shared" si="232"/>
        <v/>
      </c>
      <c r="AS187" s="154"/>
      <c r="AT187" s="118" t="str">
        <f t="shared" si="233"/>
        <v/>
      </c>
      <c r="AU187" s="154"/>
      <c r="AV187" s="118" t="str">
        <f t="shared" si="234"/>
        <v/>
      </c>
      <c r="AW187" s="154"/>
      <c r="AX187" s="118" t="str">
        <f t="shared" si="212"/>
        <v/>
      </c>
      <c r="AY187" s="154"/>
      <c r="AZ187" s="202" t="str">
        <f t="shared" si="235"/>
        <v/>
      </c>
      <c r="BA187" s="200" t="str">
        <f t="shared" si="236"/>
        <v/>
      </c>
      <c r="BB187" s="108" t="str">
        <f t="shared" si="237"/>
        <v/>
      </c>
      <c r="BC187" s="108" t="str">
        <f t="shared" si="238"/>
        <v/>
      </c>
      <c r="BD187" s="108" t="str">
        <f t="shared" si="239"/>
        <v/>
      </c>
      <c r="BE187" s="154" t="str">
        <f t="shared" si="240"/>
        <v/>
      </c>
      <c r="BF187" s="3"/>
      <c r="BG187" s="3"/>
      <c r="BH187" s="3"/>
      <c r="BI187" s="3"/>
      <c r="BJ187" s="3"/>
      <c r="BK187" s="3"/>
      <c r="BL187" s="3"/>
    </row>
    <row r="188" spans="1:64" ht="75" x14ac:dyDescent="0.3">
      <c r="A188" s="118">
        <v>181</v>
      </c>
      <c r="B188" s="109" t="s">
        <v>943</v>
      </c>
      <c r="C188" s="110" t="str">
        <f t="shared" si="177"/>
        <v>x</v>
      </c>
      <c r="D188" s="110" t="str">
        <f t="shared" si="218"/>
        <v>x</v>
      </c>
      <c r="E188" s="110" t="str">
        <f t="shared" si="219"/>
        <v>x</v>
      </c>
      <c r="F188" s="110" t="str">
        <f t="shared" si="220"/>
        <v>x</v>
      </c>
      <c r="G188" s="110" t="str">
        <f t="shared" si="221"/>
        <v/>
      </c>
      <c r="H188" s="110" t="str">
        <f t="shared" si="222"/>
        <v/>
      </c>
      <c r="I188" s="110" t="str">
        <f t="shared" si="223"/>
        <v/>
      </c>
      <c r="J188" s="110" t="str">
        <f t="shared" si="224"/>
        <v/>
      </c>
      <c r="K188" s="110" t="str">
        <f t="shared" si="225"/>
        <v/>
      </c>
      <c r="L188" s="110" t="str">
        <f t="shared" si="226"/>
        <v/>
      </c>
      <c r="M188" s="110" t="str">
        <f t="shared" si="227"/>
        <v/>
      </c>
      <c r="N188" s="110" t="str">
        <f t="shared" si="228"/>
        <v/>
      </c>
      <c r="O188" s="110" t="str">
        <f t="shared" si="229"/>
        <v/>
      </c>
      <c r="P188" s="209"/>
      <c r="Q188" s="210"/>
      <c r="R188" s="111" t="s">
        <v>140</v>
      </c>
      <c r="S188" s="120" t="s">
        <v>939</v>
      </c>
      <c r="T188" s="136" t="s">
        <v>1525</v>
      </c>
      <c r="U188" s="118" t="s">
        <v>1239</v>
      </c>
      <c r="V188" s="114" t="s">
        <v>1239</v>
      </c>
      <c r="W188" s="114" t="s">
        <v>1239</v>
      </c>
      <c r="X188" s="114" t="s">
        <v>1239</v>
      </c>
      <c r="Y188" s="120" t="str">
        <f t="shared" si="178"/>
        <v>x</v>
      </c>
      <c r="Z188" s="118" t="s">
        <v>1182</v>
      </c>
      <c r="AA188" s="114"/>
      <c r="AB188" s="114"/>
      <c r="AC188" s="154"/>
      <c r="AD188" s="148" t="str">
        <f t="shared" si="197"/>
        <v/>
      </c>
      <c r="AE188" s="113" t="str">
        <f>IF(ISNUMBER(SEARCH("F 60",$T188)),"x","")</f>
        <v>x</v>
      </c>
      <c r="AF188" s="120" t="str">
        <f t="shared" si="199"/>
        <v/>
      </c>
      <c r="AG188" s="148" t="str">
        <f t="shared" si="200"/>
        <v/>
      </c>
      <c r="AH188" s="113" t="str">
        <f t="shared" si="201"/>
        <v>x</v>
      </c>
      <c r="AI188" s="113" t="str">
        <f t="shared" si="202"/>
        <v/>
      </c>
      <c r="AJ188" s="113" t="str">
        <f t="shared" si="203"/>
        <v/>
      </c>
      <c r="AK188" s="174" t="str">
        <f t="shared" si="204"/>
        <v/>
      </c>
      <c r="AL188" s="120" t="str">
        <f t="shared" si="205"/>
        <v/>
      </c>
      <c r="AM188" s="145" t="str">
        <f t="shared" si="206"/>
        <v>x</v>
      </c>
      <c r="AN188" s="148" t="str">
        <f t="shared" si="216"/>
        <v/>
      </c>
      <c r="AO188" s="110" t="str">
        <f t="shared" si="217"/>
        <v>x</v>
      </c>
      <c r="AP188" s="110" t="str">
        <f t="shared" si="230"/>
        <v/>
      </c>
      <c r="AQ188" s="149" t="str">
        <f t="shared" si="231"/>
        <v/>
      </c>
      <c r="AR188" s="118" t="str">
        <f t="shared" si="232"/>
        <v/>
      </c>
      <c r="AS188" s="154"/>
      <c r="AT188" s="118" t="str">
        <f t="shared" si="233"/>
        <v/>
      </c>
      <c r="AU188" s="154"/>
      <c r="AV188" s="118" t="str">
        <f t="shared" si="234"/>
        <v/>
      </c>
      <c r="AW188" s="154"/>
      <c r="AX188" s="118" t="str">
        <f t="shared" si="212"/>
        <v/>
      </c>
      <c r="AY188" s="154"/>
      <c r="AZ188" s="202" t="str">
        <f t="shared" si="235"/>
        <v/>
      </c>
      <c r="BA188" s="200" t="str">
        <f t="shared" si="236"/>
        <v/>
      </c>
      <c r="BB188" s="108" t="str">
        <f t="shared" si="237"/>
        <v/>
      </c>
      <c r="BC188" s="108" t="str">
        <f t="shared" si="238"/>
        <v/>
      </c>
      <c r="BD188" s="108" t="str">
        <f t="shared" si="239"/>
        <v/>
      </c>
      <c r="BE188" s="154" t="str">
        <f t="shared" si="240"/>
        <v/>
      </c>
      <c r="BF188" s="3"/>
      <c r="BG188" s="3"/>
      <c r="BH188" s="3"/>
      <c r="BI188" s="3"/>
      <c r="BJ188" s="3"/>
      <c r="BK188" s="3"/>
      <c r="BL188" s="3"/>
    </row>
    <row r="189" spans="1:64" ht="42" x14ac:dyDescent="0.3">
      <c r="A189" s="118">
        <v>182</v>
      </c>
      <c r="B189" s="112" t="s">
        <v>1121</v>
      </c>
      <c r="C189" s="110" t="str">
        <f t="shared" si="177"/>
        <v/>
      </c>
      <c r="D189" s="110" t="str">
        <f t="shared" si="218"/>
        <v/>
      </c>
      <c r="E189" s="110" t="str">
        <f t="shared" si="219"/>
        <v/>
      </c>
      <c r="F189" s="110" t="str">
        <f t="shared" si="220"/>
        <v/>
      </c>
      <c r="G189" s="110" t="str">
        <f t="shared" si="221"/>
        <v/>
      </c>
      <c r="H189" s="110" t="str">
        <f t="shared" si="222"/>
        <v/>
      </c>
      <c r="I189" s="110" t="str">
        <f t="shared" si="223"/>
        <v/>
      </c>
      <c r="J189" s="110" t="str">
        <f t="shared" si="224"/>
        <v/>
      </c>
      <c r="K189" s="110" t="str">
        <f t="shared" si="225"/>
        <v>x</v>
      </c>
      <c r="L189" s="110" t="str">
        <f t="shared" si="226"/>
        <v>x</v>
      </c>
      <c r="M189" s="110" t="str">
        <f t="shared" si="227"/>
        <v>x</v>
      </c>
      <c r="N189" s="110" t="str">
        <f t="shared" si="228"/>
        <v>x</v>
      </c>
      <c r="O189" s="110" t="str">
        <f t="shared" si="229"/>
        <v/>
      </c>
      <c r="P189" s="209"/>
      <c r="Q189" s="210"/>
      <c r="R189" s="111" t="s">
        <v>749</v>
      </c>
      <c r="S189" s="120" t="s">
        <v>1153</v>
      </c>
      <c r="T189" s="136"/>
      <c r="U189" s="118" t="s">
        <v>1239</v>
      </c>
      <c r="V189" s="114" t="s">
        <v>1239</v>
      </c>
      <c r="W189" s="114" t="s">
        <v>1239</v>
      </c>
      <c r="X189" s="114" t="s">
        <v>1239</v>
      </c>
      <c r="Y189" s="120" t="str">
        <f t="shared" si="178"/>
        <v/>
      </c>
      <c r="Z189" s="118"/>
      <c r="AA189" s="114"/>
      <c r="AB189" s="169" t="s">
        <v>1179</v>
      </c>
      <c r="AC189" s="154"/>
      <c r="AD189" s="148" t="str">
        <f t="shared" si="197"/>
        <v/>
      </c>
      <c r="AE189" s="113" t="str">
        <f t="shared" si="198"/>
        <v/>
      </c>
      <c r="AF189" s="120" t="str">
        <f t="shared" si="199"/>
        <v/>
      </c>
      <c r="AG189" s="148" t="str">
        <f t="shared" si="200"/>
        <v/>
      </c>
      <c r="AH189" s="113" t="str">
        <f t="shared" si="201"/>
        <v/>
      </c>
      <c r="AI189" s="113" t="str">
        <f t="shared" si="202"/>
        <v/>
      </c>
      <c r="AJ189" s="113" t="str">
        <f t="shared" si="203"/>
        <v/>
      </c>
      <c r="AK189" s="174" t="str">
        <f t="shared" si="204"/>
        <v/>
      </c>
      <c r="AL189" s="120" t="str">
        <f t="shared" si="205"/>
        <v/>
      </c>
      <c r="AM189" s="145" t="str">
        <f t="shared" si="206"/>
        <v/>
      </c>
      <c r="AN189" s="148" t="str">
        <f t="shared" si="216"/>
        <v/>
      </c>
      <c r="AO189" s="110" t="str">
        <f t="shared" si="217"/>
        <v/>
      </c>
      <c r="AP189" s="110" t="str">
        <f t="shared" si="230"/>
        <v/>
      </c>
      <c r="AQ189" s="149" t="str">
        <f t="shared" si="231"/>
        <v/>
      </c>
      <c r="AR189" s="118" t="str">
        <f t="shared" si="232"/>
        <v/>
      </c>
      <c r="AS189" s="154"/>
      <c r="AT189" s="118" t="str">
        <f t="shared" si="233"/>
        <v/>
      </c>
      <c r="AU189" s="154"/>
      <c r="AV189" s="118" t="str">
        <f t="shared" si="234"/>
        <v/>
      </c>
      <c r="AW189" s="154"/>
      <c r="AX189" s="118" t="str">
        <f t="shared" si="212"/>
        <v/>
      </c>
      <c r="AY189" s="154"/>
      <c r="AZ189" s="202" t="str">
        <f t="shared" si="235"/>
        <v/>
      </c>
      <c r="BA189" s="200" t="str">
        <f t="shared" si="236"/>
        <v/>
      </c>
      <c r="BB189" s="108" t="str">
        <f t="shared" si="237"/>
        <v/>
      </c>
      <c r="BC189" s="108" t="str">
        <f t="shared" si="238"/>
        <v/>
      </c>
      <c r="BD189" s="108" t="str">
        <f t="shared" si="239"/>
        <v/>
      </c>
      <c r="BE189" s="154" t="str">
        <f t="shared" si="240"/>
        <v/>
      </c>
      <c r="BF189" s="3"/>
      <c r="BG189" s="3"/>
      <c r="BH189" s="3"/>
      <c r="BI189" s="3"/>
      <c r="BJ189" s="3"/>
      <c r="BK189" s="3"/>
      <c r="BL189" s="3"/>
    </row>
    <row r="190" spans="1:64" ht="75" x14ac:dyDescent="0.3">
      <c r="A190" s="118">
        <v>183</v>
      </c>
      <c r="B190" s="109" t="s">
        <v>1135</v>
      </c>
      <c r="C190" s="110" t="str">
        <f t="shared" si="177"/>
        <v>x</v>
      </c>
      <c r="D190" s="110" t="str">
        <f t="shared" si="218"/>
        <v>x</v>
      </c>
      <c r="E190" s="110" t="str">
        <f t="shared" si="219"/>
        <v>x</v>
      </c>
      <c r="F190" s="110" t="str">
        <f t="shared" si="220"/>
        <v>x</v>
      </c>
      <c r="G190" s="110" t="str">
        <f t="shared" si="221"/>
        <v/>
      </c>
      <c r="H190" s="110" t="str">
        <f t="shared" si="222"/>
        <v/>
      </c>
      <c r="I190" s="110" t="str">
        <f t="shared" si="223"/>
        <v/>
      </c>
      <c r="J190" s="110" t="str">
        <f t="shared" si="224"/>
        <v/>
      </c>
      <c r="K190" s="110" t="str">
        <f t="shared" si="225"/>
        <v/>
      </c>
      <c r="L190" s="110" t="str">
        <f t="shared" si="226"/>
        <v/>
      </c>
      <c r="M190" s="110" t="str">
        <f t="shared" si="227"/>
        <v/>
      </c>
      <c r="N190" s="110" t="str">
        <f t="shared" si="228"/>
        <v/>
      </c>
      <c r="O190" s="110" t="str">
        <f t="shared" si="229"/>
        <v/>
      </c>
      <c r="P190" s="209" t="s">
        <v>1625</v>
      </c>
      <c r="Q190" s="210">
        <v>2</v>
      </c>
      <c r="R190" s="111" t="s">
        <v>830</v>
      </c>
      <c r="S190" s="120" t="s">
        <v>934</v>
      </c>
      <c r="T190" s="136" t="s">
        <v>1526</v>
      </c>
      <c r="U190" s="118" t="s">
        <v>1239</v>
      </c>
      <c r="V190" s="114" t="s">
        <v>1239</v>
      </c>
      <c r="W190" s="114" t="s">
        <v>1239</v>
      </c>
      <c r="X190" s="114" t="s">
        <v>1239</v>
      </c>
      <c r="Y190" s="120" t="str">
        <f t="shared" si="178"/>
        <v>x</v>
      </c>
      <c r="Z190" s="118" t="s">
        <v>1182</v>
      </c>
      <c r="AA190" s="114"/>
      <c r="AB190" s="114"/>
      <c r="AC190" s="154"/>
      <c r="AD190" s="148" t="str">
        <f t="shared" si="197"/>
        <v/>
      </c>
      <c r="AE190" s="113" t="str">
        <f t="shared" si="198"/>
        <v>x</v>
      </c>
      <c r="AF190" s="120" t="str">
        <f t="shared" si="199"/>
        <v/>
      </c>
      <c r="AG190" s="148" t="str">
        <f t="shared" si="200"/>
        <v/>
      </c>
      <c r="AH190" s="113" t="str">
        <f t="shared" si="201"/>
        <v>x</v>
      </c>
      <c r="AI190" s="113" t="str">
        <f t="shared" si="202"/>
        <v/>
      </c>
      <c r="AJ190" s="113" t="str">
        <f t="shared" si="203"/>
        <v/>
      </c>
      <c r="AK190" s="174" t="str">
        <f t="shared" si="204"/>
        <v/>
      </c>
      <c r="AL190" s="120" t="str">
        <f t="shared" si="205"/>
        <v/>
      </c>
      <c r="AM190" s="145" t="str">
        <f t="shared" si="206"/>
        <v>x</v>
      </c>
      <c r="AN190" s="148" t="str">
        <f t="shared" si="216"/>
        <v/>
      </c>
      <c r="AO190" s="110" t="str">
        <f t="shared" si="217"/>
        <v>x</v>
      </c>
      <c r="AP190" s="110" t="str">
        <f t="shared" si="230"/>
        <v/>
      </c>
      <c r="AQ190" s="149" t="str">
        <f t="shared" si="231"/>
        <v/>
      </c>
      <c r="AR190" s="118" t="str">
        <f t="shared" si="232"/>
        <v/>
      </c>
      <c r="AS190" s="154"/>
      <c r="AT190" s="118" t="str">
        <f t="shared" si="233"/>
        <v/>
      </c>
      <c r="AU190" s="154"/>
      <c r="AV190" s="118" t="str">
        <f t="shared" si="234"/>
        <v/>
      </c>
      <c r="AW190" s="154"/>
      <c r="AX190" s="118" t="str">
        <f t="shared" si="212"/>
        <v/>
      </c>
      <c r="AY190" s="154"/>
      <c r="AZ190" s="202" t="str">
        <f t="shared" si="235"/>
        <v/>
      </c>
      <c r="BA190" s="200" t="str">
        <f t="shared" si="236"/>
        <v/>
      </c>
      <c r="BB190" s="108" t="str">
        <f t="shared" si="237"/>
        <v/>
      </c>
      <c r="BC190" s="108" t="str">
        <f t="shared" si="238"/>
        <v/>
      </c>
      <c r="BD190" s="108" t="str">
        <f t="shared" si="239"/>
        <v/>
      </c>
      <c r="BE190" s="154" t="str">
        <f t="shared" si="240"/>
        <v/>
      </c>
      <c r="BF190" s="3"/>
      <c r="BG190" s="3"/>
      <c r="BH190" s="3"/>
      <c r="BI190" s="3"/>
      <c r="BJ190" s="3"/>
      <c r="BK190" s="3"/>
      <c r="BL190" s="3"/>
    </row>
    <row r="191" spans="1:64" ht="75" x14ac:dyDescent="0.3">
      <c r="A191" s="118">
        <v>184</v>
      </c>
      <c r="B191" s="109" t="s">
        <v>1139</v>
      </c>
      <c r="C191" s="110" t="str">
        <f t="shared" si="177"/>
        <v>x</v>
      </c>
      <c r="D191" s="110" t="str">
        <f t="shared" si="218"/>
        <v>x</v>
      </c>
      <c r="E191" s="110" t="str">
        <f t="shared" si="219"/>
        <v>x</v>
      </c>
      <c r="F191" s="110" t="str">
        <f t="shared" si="220"/>
        <v>x</v>
      </c>
      <c r="G191" s="110" t="str">
        <f t="shared" si="221"/>
        <v/>
      </c>
      <c r="H191" s="110" t="str">
        <f t="shared" si="222"/>
        <v/>
      </c>
      <c r="I191" s="110" t="str">
        <f t="shared" si="223"/>
        <v/>
      </c>
      <c r="J191" s="110" t="str">
        <f t="shared" si="224"/>
        <v/>
      </c>
      <c r="K191" s="110" t="str">
        <f t="shared" si="225"/>
        <v/>
      </c>
      <c r="L191" s="110" t="str">
        <f t="shared" si="226"/>
        <v/>
      </c>
      <c r="M191" s="110" t="str">
        <f t="shared" si="227"/>
        <v/>
      </c>
      <c r="N191" s="110" t="str">
        <f t="shared" si="228"/>
        <v/>
      </c>
      <c r="O191" s="110" t="str">
        <f t="shared" si="229"/>
        <v/>
      </c>
      <c r="P191" s="209"/>
      <c r="Q191" s="210"/>
      <c r="R191" s="111" t="s">
        <v>857</v>
      </c>
      <c r="S191" s="120" t="s">
        <v>934</v>
      </c>
      <c r="T191" s="136" t="s">
        <v>1508</v>
      </c>
      <c r="U191" s="118" t="s">
        <v>1239</v>
      </c>
      <c r="V191" s="114" t="s">
        <v>1239</v>
      </c>
      <c r="W191" s="114" t="s">
        <v>1239</v>
      </c>
      <c r="X191" s="114" t="s">
        <v>1239</v>
      </c>
      <c r="Y191" s="120" t="str">
        <f t="shared" si="178"/>
        <v>x</v>
      </c>
      <c r="Z191" s="118" t="s">
        <v>1182</v>
      </c>
      <c r="AA191" s="114"/>
      <c r="AB191" s="114"/>
      <c r="AC191" s="154"/>
      <c r="AD191" s="148" t="str">
        <f t="shared" si="197"/>
        <v/>
      </c>
      <c r="AE191" s="113" t="str">
        <f t="shared" si="198"/>
        <v>x</v>
      </c>
      <c r="AF191" s="120" t="str">
        <f t="shared" si="199"/>
        <v/>
      </c>
      <c r="AG191" s="148" t="str">
        <f t="shared" si="200"/>
        <v/>
      </c>
      <c r="AH191" s="113" t="str">
        <f t="shared" si="201"/>
        <v>x</v>
      </c>
      <c r="AI191" s="113" t="str">
        <f t="shared" si="202"/>
        <v/>
      </c>
      <c r="AJ191" s="113" t="str">
        <f t="shared" si="203"/>
        <v/>
      </c>
      <c r="AK191" s="174" t="str">
        <f t="shared" si="204"/>
        <v/>
      </c>
      <c r="AL191" s="120" t="str">
        <f t="shared" si="205"/>
        <v/>
      </c>
      <c r="AM191" s="145" t="str">
        <f t="shared" si="206"/>
        <v>x</v>
      </c>
      <c r="AN191" s="148" t="str">
        <f t="shared" si="216"/>
        <v/>
      </c>
      <c r="AO191" s="110" t="str">
        <f t="shared" si="217"/>
        <v>x</v>
      </c>
      <c r="AP191" s="110" t="str">
        <f t="shared" si="230"/>
        <v/>
      </c>
      <c r="AQ191" s="149" t="str">
        <f t="shared" si="231"/>
        <v/>
      </c>
      <c r="AR191" s="118" t="str">
        <f t="shared" si="232"/>
        <v/>
      </c>
      <c r="AS191" s="154"/>
      <c r="AT191" s="118" t="str">
        <f t="shared" si="233"/>
        <v/>
      </c>
      <c r="AU191" s="154"/>
      <c r="AV191" s="118" t="str">
        <f t="shared" si="234"/>
        <v/>
      </c>
      <c r="AW191" s="154"/>
      <c r="AX191" s="118" t="str">
        <f t="shared" si="212"/>
        <v/>
      </c>
      <c r="AY191" s="154"/>
      <c r="AZ191" s="202" t="str">
        <f t="shared" si="235"/>
        <v/>
      </c>
      <c r="BA191" s="200" t="str">
        <f t="shared" si="236"/>
        <v/>
      </c>
      <c r="BB191" s="108" t="str">
        <f t="shared" si="237"/>
        <v/>
      </c>
      <c r="BC191" s="108" t="str">
        <f t="shared" si="238"/>
        <v/>
      </c>
      <c r="BD191" s="108" t="str">
        <f t="shared" si="239"/>
        <v/>
      </c>
      <c r="BE191" s="154" t="str">
        <f t="shared" si="240"/>
        <v/>
      </c>
      <c r="BF191" s="3"/>
      <c r="BG191" s="3"/>
      <c r="BH191" s="3"/>
      <c r="BI191" s="3"/>
      <c r="BJ191" s="3"/>
      <c r="BK191" s="3"/>
      <c r="BL191" s="3"/>
    </row>
    <row r="192" spans="1:64" ht="75" x14ac:dyDescent="0.3">
      <c r="A192" s="118">
        <v>185</v>
      </c>
      <c r="B192" s="109" t="s">
        <v>703</v>
      </c>
      <c r="C192" s="110" t="str">
        <f t="shared" si="177"/>
        <v>x</v>
      </c>
      <c r="D192" s="110" t="str">
        <f t="shared" si="218"/>
        <v>x</v>
      </c>
      <c r="E192" s="110" t="str">
        <f t="shared" si="219"/>
        <v/>
      </c>
      <c r="F192" s="110" t="str">
        <f t="shared" si="220"/>
        <v/>
      </c>
      <c r="G192" s="110" t="str">
        <f t="shared" si="221"/>
        <v/>
      </c>
      <c r="H192" s="110" t="str">
        <f t="shared" si="222"/>
        <v/>
      </c>
      <c r="I192" s="110" t="str">
        <f t="shared" si="223"/>
        <v/>
      </c>
      <c r="J192" s="110" t="str">
        <f t="shared" si="224"/>
        <v/>
      </c>
      <c r="K192" s="110" t="str">
        <f t="shared" si="225"/>
        <v/>
      </c>
      <c r="L192" s="110" t="str">
        <f t="shared" si="226"/>
        <v/>
      </c>
      <c r="M192" s="110" t="str">
        <f t="shared" si="227"/>
        <v/>
      </c>
      <c r="N192" s="110" t="str">
        <f t="shared" si="228"/>
        <v/>
      </c>
      <c r="O192" s="110" t="str">
        <f t="shared" si="229"/>
        <v/>
      </c>
      <c r="P192" s="110" t="s">
        <v>1626</v>
      </c>
      <c r="Q192" s="108">
        <v>1</v>
      </c>
      <c r="R192" s="111" t="s">
        <v>706</v>
      </c>
      <c r="S192" s="120" t="s">
        <v>954</v>
      </c>
      <c r="T192" s="136" t="s">
        <v>1553</v>
      </c>
      <c r="U192" s="118" t="s">
        <v>1239</v>
      </c>
      <c r="V192" s="114" t="s">
        <v>1239</v>
      </c>
      <c r="W192" s="114" t="s">
        <v>1239</v>
      </c>
      <c r="X192" s="114" t="s">
        <v>1239</v>
      </c>
      <c r="Y192" s="120" t="str">
        <f t="shared" si="178"/>
        <v>x</v>
      </c>
      <c r="Z192" s="118" t="s">
        <v>1182</v>
      </c>
      <c r="AA192" s="114"/>
      <c r="AB192" s="114"/>
      <c r="AC192" s="154"/>
      <c r="AD192" s="148" t="str">
        <f t="shared" si="197"/>
        <v/>
      </c>
      <c r="AE192" s="113" t="str">
        <f t="shared" si="198"/>
        <v>x</v>
      </c>
      <c r="AF192" s="120" t="str">
        <f t="shared" si="199"/>
        <v/>
      </c>
      <c r="AG192" s="148" t="str">
        <f t="shared" si="200"/>
        <v/>
      </c>
      <c r="AH192" s="113" t="str">
        <f t="shared" si="201"/>
        <v>x</v>
      </c>
      <c r="AI192" s="113" t="str">
        <f t="shared" si="202"/>
        <v/>
      </c>
      <c r="AJ192" s="113" t="str">
        <f t="shared" si="203"/>
        <v/>
      </c>
      <c r="AK192" s="174" t="str">
        <f t="shared" si="204"/>
        <v/>
      </c>
      <c r="AL192" s="120" t="str">
        <f t="shared" si="205"/>
        <v/>
      </c>
      <c r="AM192" s="145" t="str">
        <f t="shared" si="206"/>
        <v>x</v>
      </c>
      <c r="AN192" s="148" t="str">
        <f t="shared" si="216"/>
        <v/>
      </c>
      <c r="AO192" s="110" t="str">
        <f t="shared" si="217"/>
        <v>x</v>
      </c>
      <c r="AP192" s="110" t="str">
        <f t="shared" si="230"/>
        <v/>
      </c>
      <c r="AQ192" s="149" t="str">
        <f t="shared" si="231"/>
        <v/>
      </c>
      <c r="AR192" s="118" t="str">
        <f t="shared" si="232"/>
        <v/>
      </c>
      <c r="AS192" s="154"/>
      <c r="AT192" s="118" t="str">
        <f t="shared" si="233"/>
        <v/>
      </c>
      <c r="AU192" s="154"/>
      <c r="AV192" s="118" t="str">
        <f t="shared" si="234"/>
        <v/>
      </c>
      <c r="AW192" s="154"/>
      <c r="AX192" s="118" t="str">
        <f t="shared" si="212"/>
        <v/>
      </c>
      <c r="AY192" s="154"/>
      <c r="AZ192" s="202" t="str">
        <f t="shared" si="235"/>
        <v/>
      </c>
      <c r="BA192" s="200" t="str">
        <f t="shared" si="236"/>
        <v/>
      </c>
      <c r="BB192" s="108" t="str">
        <f t="shared" si="237"/>
        <v/>
      </c>
      <c r="BC192" s="108" t="str">
        <f t="shared" si="238"/>
        <v/>
      </c>
      <c r="BD192" s="108" t="str">
        <f t="shared" si="239"/>
        <v/>
      </c>
      <c r="BE192" s="154" t="str">
        <f t="shared" si="240"/>
        <v/>
      </c>
      <c r="BF192" s="3"/>
      <c r="BG192" s="3"/>
      <c r="BH192" s="3"/>
      <c r="BI192" s="3"/>
      <c r="BJ192" s="3"/>
      <c r="BK192" s="3"/>
      <c r="BL192" s="3"/>
    </row>
    <row r="193" spans="1:64" ht="28" x14ac:dyDescent="0.3">
      <c r="A193" s="118">
        <v>186</v>
      </c>
      <c r="B193" s="109" t="s">
        <v>929</v>
      </c>
      <c r="C193" s="110" t="str">
        <f t="shared" si="177"/>
        <v>x</v>
      </c>
      <c r="D193" s="110" t="str">
        <f t="shared" si="218"/>
        <v>x</v>
      </c>
      <c r="E193" s="110" t="str">
        <f t="shared" si="219"/>
        <v>x</v>
      </c>
      <c r="F193" s="110" t="str">
        <f t="shared" si="220"/>
        <v>x</v>
      </c>
      <c r="G193" s="110" t="str">
        <f t="shared" si="221"/>
        <v/>
      </c>
      <c r="H193" s="110" t="str">
        <f t="shared" si="222"/>
        <v/>
      </c>
      <c r="I193" s="110" t="str">
        <f t="shared" si="223"/>
        <v/>
      </c>
      <c r="J193" s="110" t="str">
        <f t="shared" si="224"/>
        <v/>
      </c>
      <c r="K193" s="110" t="str">
        <f t="shared" si="225"/>
        <v/>
      </c>
      <c r="L193" s="110" t="str">
        <f t="shared" si="226"/>
        <v/>
      </c>
      <c r="M193" s="110" t="str">
        <f t="shared" si="227"/>
        <v/>
      </c>
      <c r="N193" s="110" t="str">
        <f t="shared" si="228"/>
        <v/>
      </c>
      <c r="O193" s="110" t="str">
        <f t="shared" si="229"/>
        <v/>
      </c>
      <c r="P193" s="209" t="s">
        <v>1627</v>
      </c>
      <c r="Q193" s="210">
        <v>6</v>
      </c>
      <c r="R193" s="111" t="s">
        <v>92</v>
      </c>
      <c r="S193" s="120" t="s">
        <v>920</v>
      </c>
      <c r="T193" s="136"/>
      <c r="U193" s="118" t="s">
        <v>1239</v>
      </c>
      <c r="V193" s="114" t="s">
        <v>1239</v>
      </c>
      <c r="W193" s="114" t="s">
        <v>1239</v>
      </c>
      <c r="X193" s="114" t="s">
        <v>1239</v>
      </c>
      <c r="Y193" s="120" t="str">
        <f t="shared" si="178"/>
        <v/>
      </c>
      <c r="Z193" s="118" t="s">
        <v>1179</v>
      </c>
      <c r="AA193" s="114"/>
      <c r="AB193" s="114"/>
      <c r="AC193" s="154"/>
      <c r="AD193" s="148" t="str">
        <f t="shared" si="197"/>
        <v/>
      </c>
      <c r="AE193" s="113" t="str">
        <f t="shared" si="198"/>
        <v/>
      </c>
      <c r="AF193" s="120" t="str">
        <f t="shared" si="199"/>
        <v/>
      </c>
      <c r="AG193" s="148" t="str">
        <f t="shared" si="200"/>
        <v/>
      </c>
      <c r="AH193" s="113" t="str">
        <f t="shared" si="201"/>
        <v/>
      </c>
      <c r="AI193" s="113" t="str">
        <f t="shared" si="202"/>
        <v/>
      </c>
      <c r="AJ193" s="113" t="str">
        <f t="shared" si="203"/>
        <v/>
      </c>
      <c r="AK193" s="174" t="str">
        <f t="shared" si="204"/>
        <v/>
      </c>
      <c r="AL193" s="120" t="str">
        <f t="shared" si="205"/>
        <v/>
      </c>
      <c r="AM193" s="145" t="str">
        <f t="shared" si="206"/>
        <v/>
      </c>
      <c r="AN193" s="148" t="str">
        <f t="shared" si="216"/>
        <v/>
      </c>
      <c r="AO193" s="110" t="str">
        <f t="shared" si="217"/>
        <v/>
      </c>
      <c r="AP193" s="110" t="str">
        <f t="shared" si="230"/>
        <v/>
      </c>
      <c r="AQ193" s="149" t="str">
        <f t="shared" si="231"/>
        <v/>
      </c>
      <c r="AR193" s="118" t="str">
        <f t="shared" si="232"/>
        <v/>
      </c>
      <c r="AS193" s="154"/>
      <c r="AT193" s="118" t="str">
        <f t="shared" si="233"/>
        <v/>
      </c>
      <c r="AU193" s="154"/>
      <c r="AV193" s="118" t="str">
        <f t="shared" si="234"/>
        <v/>
      </c>
      <c r="AW193" s="154"/>
      <c r="AX193" s="118" t="str">
        <f t="shared" si="212"/>
        <v/>
      </c>
      <c r="AY193" s="154"/>
      <c r="AZ193" s="202" t="str">
        <f t="shared" si="235"/>
        <v/>
      </c>
      <c r="BA193" s="200" t="str">
        <f t="shared" si="236"/>
        <v/>
      </c>
      <c r="BB193" s="108" t="str">
        <f t="shared" si="237"/>
        <v/>
      </c>
      <c r="BC193" s="108" t="str">
        <f t="shared" si="238"/>
        <v/>
      </c>
      <c r="BD193" s="108" t="str">
        <f t="shared" si="239"/>
        <v/>
      </c>
      <c r="BE193" s="154" t="str">
        <f t="shared" si="240"/>
        <v/>
      </c>
      <c r="BF193" s="3"/>
      <c r="BG193" s="3"/>
      <c r="BH193" s="3"/>
      <c r="BI193" s="3"/>
      <c r="BJ193" s="3"/>
      <c r="BK193" s="3"/>
      <c r="BL193" s="3"/>
    </row>
    <row r="194" spans="1:64" ht="60.5" x14ac:dyDescent="0.3">
      <c r="A194" s="118">
        <v>187</v>
      </c>
      <c r="B194" s="109" t="s">
        <v>955</v>
      </c>
      <c r="C194" s="110" t="str">
        <f t="shared" si="177"/>
        <v>x</v>
      </c>
      <c r="D194" s="110" t="str">
        <f t="shared" si="218"/>
        <v>x</v>
      </c>
      <c r="E194" s="110" t="str">
        <f t="shared" si="219"/>
        <v>x</v>
      </c>
      <c r="F194" s="110" t="str">
        <f t="shared" si="220"/>
        <v>x</v>
      </c>
      <c r="G194" s="110" t="str">
        <f t="shared" si="221"/>
        <v/>
      </c>
      <c r="H194" s="110" t="str">
        <f t="shared" si="222"/>
        <v/>
      </c>
      <c r="I194" s="110" t="str">
        <f t="shared" si="223"/>
        <v/>
      </c>
      <c r="J194" s="110" t="str">
        <f t="shared" si="224"/>
        <v/>
      </c>
      <c r="K194" s="110" t="str">
        <f t="shared" si="225"/>
        <v/>
      </c>
      <c r="L194" s="110" t="str">
        <f t="shared" si="226"/>
        <v/>
      </c>
      <c r="M194" s="110" t="str">
        <f t="shared" si="227"/>
        <v/>
      </c>
      <c r="N194" s="110" t="str">
        <f t="shared" si="228"/>
        <v/>
      </c>
      <c r="O194" s="110" t="str">
        <f t="shared" si="229"/>
        <v/>
      </c>
      <c r="P194" s="209"/>
      <c r="Q194" s="210"/>
      <c r="R194" s="111" t="s">
        <v>196</v>
      </c>
      <c r="S194" s="120" t="s">
        <v>937</v>
      </c>
      <c r="T194" s="136" t="s">
        <v>1554</v>
      </c>
      <c r="U194" s="118" t="s">
        <v>1239</v>
      </c>
      <c r="V194" s="114" t="s">
        <v>1239</v>
      </c>
      <c r="W194" s="114" t="s">
        <v>1239</v>
      </c>
      <c r="X194" s="114"/>
      <c r="Y194" s="120" t="str">
        <f t="shared" si="178"/>
        <v>x</v>
      </c>
      <c r="Z194" s="118" t="s">
        <v>1182</v>
      </c>
      <c r="AA194" s="114"/>
      <c r="AB194" s="114"/>
      <c r="AC194" s="154"/>
      <c r="AD194" s="148" t="str">
        <f t="shared" si="197"/>
        <v/>
      </c>
      <c r="AE194" s="113" t="str">
        <f t="shared" si="198"/>
        <v>x</v>
      </c>
      <c r="AF194" s="120" t="str">
        <f t="shared" si="199"/>
        <v/>
      </c>
      <c r="AG194" s="148" t="str">
        <f t="shared" si="200"/>
        <v/>
      </c>
      <c r="AH194" s="113" t="str">
        <f t="shared" si="201"/>
        <v>x</v>
      </c>
      <c r="AI194" s="113" t="str">
        <f t="shared" si="202"/>
        <v/>
      </c>
      <c r="AJ194" s="113" t="str">
        <f t="shared" si="203"/>
        <v/>
      </c>
      <c r="AK194" s="174" t="str">
        <f t="shared" si="204"/>
        <v/>
      </c>
      <c r="AL194" s="120" t="str">
        <f t="shared" si="205"/>
        <v/>
      </c>
      <c r="AM194" s="145" t="str">
        <f t="shared" si="206"/>
        <v/>
      </c>
      <c r="AN194" s="148" t="str">
        <f t="shared" si="216"/>
        <v/>
      </c>
      <c r="AO194" s="110" t="str">
        <f t="shared" si="217"/>
        <v/>
      </c>
      <c r="AP194" s="110" t="str">
        <f t="shared" si="230"/>
        <v/>
      </c>
      <c r="AQ194" s="149" t="str">
        <f t="shared" si="231"/>
        <v/>
      </c>
      <c r="AR194" s="118" t="str">
        <f t="shared" si="232"/>
        <v/>
      </c>
      <c r="AS194" s="154"/>
      <c r="AT194" s="118" t="str">
        <f t="shared" si="233"/>
        <v/>
      </c>
      <c r="AU194" s="154"/>
      <c r="AV194" s="118" t="str">
        <f t="shared" si="234"/>
        <v>x</v>
      </c>
      <c r="AW194" s="154" t="s">
        <v>1232</v>
      </c>
      <c r="AX194" s="118" t="str">
        <f t="shared" si="212"/>
        <v/>
      </c>
      <c r="AY194" s="154"/>
      <c r="AZ194" s="202" t="str">
        <f t="shared" si="235"/>
        <v/>
      </c>
      <c r="BA194" s="200" t="str">
        <f t="shared" si="236"/>
        <v/>
      </c>
      <c r="BB194" s="108" t="str">
        <f t="shared" si="237"/>
        <v/>
      </c>
      <c r="BC194" s="108" t="str">
        <f t="shared" si="238"/>
        <v/>
      </c>
      <c r="BD194" s="108" t="str">
        <f t="shared" si="239"/>
        <v/>
      </c>
      <c r="BE194" s="154" t="str">
        <f t="shared" si="240"/>
        <v/>
      </c>
      <c r="BF194" s="3"/>
      <c r="BG194" s="3"/>
      <c r="BH194" s="3"/>
      <c r="BI194" s="3"/>
      <c r="BJ194" s="3"/>
      <c r="BK194" s="3"/>
      <c r="BL194" s="3"/>
    </row>
    <row r="195" spans="1:64" ht="28" x14ac:dyDescent="0.3">
      <c r="A195" s="118">
        <v>188</v>
      </c>
      <c r="B195" s="109" t="s">
        <v>977</v>
      </c>
      <c r="C195" s="110" t="str">
        <f t="shared" si="177"/>
        <v>x</v>
      </c>
      <c r="D195" s="110" t="str">
        <f t="shared" si="218"/>
        <v>x</v>
      </c>
      <c r="E195" s="110" t="str">
        <f t="shared" si="219"/>
        <v>x</v>
      </c>
      <c r="F195" s="110" t="str">
        <f t="shared" si="220"/>
        <v>x</v>
      </c>
      <c r="G195" s="110" t="str">
        <f t="shared" si="221"/>
        <v/>
      </c>
      <c r="H195" s="110" t="str">
        <f t="shared" si="222"/>
        <v/>
      </c>
      <c r="I195" s="110" t="str">
        <f t="shared" si="223"/>
        <v/>
      </c>
      <c r="J195" s="110" t="str">
        <f t="shared" si="224"/>
        <v/>
      </c>
      <c r="K195" s="110" t="str">
        <f t="shared" si="225"/>
        <v/>
      </c>
      <c r="L195" s="110" t="str">
        <f t="shared" si="226"/>
        <v/>
      </c>
      <c r="M195" s="110" t="str">
        <f t="shared" si="227"/>
        <v/>
      </c>
      <c r="N195" s="110" t="str">
        <f t="shared" si="228"/>
        <v/>
      </c>
      <c r="O195" s="110" t="str">
        <f t="shared" si="229"/>
        <v/>
      </c>
      <c r="P195" s="209"/>
      <c r="Q195" s="210"/>
      <c r="R195" s="111" t="s">
        <v>283</v>
      </c>
      <c r="S195" s="120" t="s">
        <v>937</v>
      </c>
      <c r="T195" s="136"/>
      <c r="U195" s="118" t="s">
        <v>1239</v>
      </c>
      <c r="V195" s="114" t="s">
        <v>1239</v>
      </c>
      <c r="W195" s="114" t="s">
        <v>1239</v>
      </c>
      <c r="X195" s="114"/>
      <c r="Y195" s="120" t="str">
        <f t="shared" si="178"/>
        <v/>
      </c>
      <c r="Z195" s="118" t="s">
        <v>1179</v>
      </c>
      <c r="AA195" s="114"/>
      <c r="AB195" s="114"/>
      <c r="AC195" s="154"/>
      <c r="AD195" s="148" t="str">
        <f t="shared" si="197"/>
        <v/>
      </c>
      <c r="AE195" s="113" t="str">
        <f t="shared" si="198"/>
        <v/>
      </c>
      <c r="AF195" s="120" t="str">
        <f t="shared" si="199"/>
        <v/>
      </c>
      <c r="AG195" s="148" t="str">
        <f t="shared" si="200"/>
        <v/>
      </c>
      <c r="AH195" s="113" t="str">
        <f t="shared" si="201"/>
        <v/>
      </c>
      <c r="AI195" s="113" t="str">
        <f t="shared" si="202"/>
        <v/>
      </c>
      <c r="AJ195" s="113" t="str">
        <f t="shared" si="203"/>
        <v/>
      </c>
      <c r="AK195" s="174" t="str">
        <f t="shared" si="204"/>
        <v/>
      </c>
      <c r="AL195" s="120" t="str">
        <f t="shared" si="205"/>
        <v/>
      </c>
      <c r="AM195" s="145" t="str">
        <f t="shared" si="206"/>
        <v/>
      </c>
      <c r="AN195" s="148" t="str">
        <f t="shared" si="216"/>
        <v/>
      </c>
      <c r="AO195" s="110" t="str">
        <f t="shared" si="217"/>
        <v/>
      </c>
      <c r="AP195" s="110" t="str">
        <f t="shared" si="230"/>
        <v/>
      </c>
      <c r="AQ195" s="149" t="str">
        <f t="shared" si="231"/>
        <v/>
      </c>
      <c r="AR195" s="118" t="str">
        <f t="shared" si="232"/>
        <v/>
      </c>
      <c r="AS195" s="154"/>
      <c r="AT195" s="118" t="str">
        <f t="shared" si="233"/>
        <v/>
      </c>
      <c r="AU195" s="154"/>
      <c r="AV195" s="118" t="str">
        <f t="shared" si="234"/>
        <v/>
      </c>
      <c r="AW195" s="154"/>
      <c r="AX195" s="118" t="str">
        <f t="shared" si="212"/>
        <v/>
      </c>
      <c r="AY195" s="154"/>
      <c r="AZ195" s="202" t="str">
        <f t="shared" si="235"/>
        <v/>
      </c>
      <c r="BA195" s="200" t="str">
        <f t="shared" si="236"/>
        <v/>
      </c>
      <c r="BB195" s="108" t="str">
        <f t="shared" si="237"/>
        <v/>
      </c>
      <c r="BC195" s="108" t="str">
        <f t="shared" si="238"/>
        <v/>
      </c>
      <c r="BD195" s="108" t="str">
        <f t="shared" si="239"/>
        <v/>
      </c>
      <c r="BE195" s="154" t="str">
        <f t="shared" si="240"/>
        <v/>
      </c>
      <c r="BF195" s="3"/>
      <c r="BG195" s="3"/>
      <c r="BH195" s="3"/>
      <c r="BI195" s="3"/>
      <c r="BJ195" s="3"/>
      <c r="BK195" s="3"/>
      <c r="BL195" s="3"/>
    </row>
    <row r="196" spans="1:64" ht="42" x14ac:dyDescent="0.3">
      <c r="A196" s="118">
        <v>189</v>
      </c>
      <c r="B196" s="109" t="s">
        <v>990</v>
      </c>
      <c r="C196" s="110" t="str">
        <f t="shared" si="177"/>
        <v>x</v>
      </c>
      <c r="D196" s="110" t="str">
        <f t="shared" si="218"/>
        <v>x</v>
      </c>
      <c r="E196" s="110" t="str">
        <f t="shared" si="219"/>
        <v>x</v>
      </c>
      <c r="F196" s="110" t="str">
        <f t="shared" si="220"/>
        <v>x</v>
      </c>
      <c r="G196" s="110" t="str">
        <f t="shared" si="221"/>
        <v/>
      </c>
      <c r="H196" s="110" t="str">
        <f t="shared" si="222"/>
        <v/>
      </c>
      <c r="I196" s="110" t="str">
        <f t="shared" si="223"/>
        <v/>
      </c>
      <c r="J196" s="110" t="str">
        <f t="shared" si="224"/>
        <v/>
      </c>
      <c r="K196" s="110" t="str">
        <f t="shared" si="225"/>
        <v/>
      </c>
      <c r="L196" s="110" t="str">
        <f t="shared" si="226"/>
        <v/>
      </c>
      <c r="M196" s="110" t="str">
        <f t="shared" si="227"/>
        <v/>
      </c>
      <c r="N196" s="110" t="str">
        <f t="shared" si="228"/>
        <v/>
      </c>
      <c r="O196" s="110" t="str">
        <f t="shared" si="229"/>
        <v/>
      </c>
      <c r="P196" s="209"/>
      <c r="Q196" s="210"/>
      <c r="R196" s="111" t="s">
        <v>343</v>
      </c>
      <c r="S196" s="120" t="s">
        <v>1199</v>
      </c>
      <c r="T196" s="136"/>
      <c r="U196" s="118" t="s">
        <v>1239</v>
      </c>
      <c r="V196" s="114" t="s">
        <v>1239</v>
      </c>
      <c r="W196" s="114" t="s">
        <v>1239</v>
      </c>
      <c r="X196" s="114"/>
      <c r="Y196" s="120" t="str">
        <f t="shared" si="178"/>
        <v/>
      </c>
      <c r="Z196" s="118" t="s">
        <v>1179</v>
      </c>
      <c r="AA196" s="114"/>
      <c r="AB196" s="114"/>
      <c r="AC196" s="154"/>
      <c r="AD196" s="148" t="str">
        <f t="shared" si="197"/>
        <v/>
      </c>
      <c r="AE196" s="113" t="str">
        <f t="shared" si="198"/>
        <v/>
      </c>
      <c r="AF196" s="120" t="str">
        <f t="shared" si="199"/>
        <v/>
      </c>
      <c r="AG196" s="148" t="str">
        <f t="shared" si="200"/>
        <v/>
      </c>
      <c r="AH196" s="113" t="str">
        <f t="shared" si="201"/>
        <v/>
      </c>
      <c r="AI196" s="113" t="str">
        <f t="shared" si="202"/>
        <v/>
      </c>
      <c r="AJ196" s="113" t="str">
        <f t="shared" si="203"/>
        <v/>
      </c>
      <c r="AK196" s="174" t="str">
        <f t="shared" si="204"/>
        <v/>
      </c>
      <c r="AL196" s="120" t="str">
        <f t="shared" si="205"/>
        <v/>
      </c>
      <c r="AM196" s="145" t="str">
        <f t="shared" si="206"/>
        <v/>
      </c>
      <c r="AN196" s="148" t="str">
        <f t="shared" si="216"/>
        <v/>
      </c>
      <c r="AO196" s="110" t="str">
        <f t="shared" si="217"/>
        <v/>
      </c>
      <c r="AP196" s="110" t="str">
        <f t="shared" si="230"/>
        <v/>
      </c>
      <c r="AQ196" s="149" t="str">
        <f t="shared" si="231"/>
        <v/>
      </c>
      <c r="AR196" s="118" t="str">
        <f t="shared" si="232"/>
        <v/>
      </c>
      <c r="AS196" s="154"/>
      <c r="AT196" s="118" t="str">
        <f t="shared" si="233"/>
        <v/>
      </c>
      <c r="AU196" s="154"/>
      <c r="AV196" s="118" t="str">
        <f t="shared" si="234"/>
        <v/>
      </c>
      <c r="AW196" s="154"/>
      <c r="AX196" s="118" t="str">
        <f t="shared" si="212"/>
        <v/>
      </c>
      <c r="AY196" s="154"/>
      <c r="AZ196" s="202" t="str">
        <f t="shared" si="235"/>
        <v/>
      </c>
      <c r="BA196" s="200" t="str">
        <f t="shared" si="236"/>
        <v/>
      </c>
      <c r="BB196" s="108" t="str">
        <f t="shared" si="237"/>
        <v/>
      </c>
      <c r="BC196" s="108" t="str">
        <f t="shared" si="238"/>
        <v/>
      </c>
      <c r="BD196" s="108" t="str">
        <f t="shared" si="239"/>
        <v/>
      </c>
      <c r="BE196" s="154" t="str">
        <f t="shared" si="240"/>
        <v/>
      </c>
      <c r="BF196" s="3"/>
      <c r="BG196" s="3"/>
      <c r="BH196" s="3"/>
      <c r="BI196" s="3"/>
      <c r="BJ196" s="3"/>
      <c r="BK196" s="3"/>
      <c r="BL196" s="3"/>
    </row>
    <row r="197" spans="1:64" ht="42" x14ac:dyDescent="0.3">
      <c r="A197" s="118">
        <v>190</v>
      </c>
      <c r="B197" s="112" t="s">
        <v>997</v>
      </c>
      <c r="C197" s="110" t="str">
        <f t="shared" si="177"/>
        <v/>
      </c>
      <c r="D197" s="110" t="str">
        <f t="shared" si="218"/>
        <v/>
      </c>
      <c r="E197" s="110" t="str">
        <f t="shared" si="219"/>
        <v/>
      </c>
      <c r="F197" s="110" t="str">
        <f t="shared" si="220"/>
        <v/>
      </c>
      <c r="G197" s="110" t="str">
        <f t="shared" si="221"/>
        <v/>
      </c>
      <c r="H197" s="110" t="str">
        <f t="shared" si="222"/>
        <v/>
      </c>
      <c r="I197" s="110" t="str">
        <f t="shared" si="223"/>
        <v/>
      </c>
      <c r="J197" s="110" t="str">
        <f t="shared" si="224"/>
        <v/>
      </c>
      <c r="K197" s="110" t="str">
        <f t="shared" si="225"/>
        <v>x</v>
      </c>
      <c r="L197" s="110" t="str">
        <f t="shared" si="226"/>
        <v>x</v>
      </c>
      <c r="M197" s="110" t="str">
        <f t="shared" si="227"/>
        <v>x</v>
      </c>
      <c r="N197" s="110" t="str">
        <f t="shared" si="228"/>
        <v>x</v>
      </c>
      <c r="O197" s="110" t="str">
        <f t="shared" si="229"/>
        <v/>
      </c>
      <c r="P197" s="209"/>
      <c r="Q197" s="210"/>
      <c r="R197" s="111" t="s">
        <v>372</v>
      </c>
      <c r="S197" s="120" t="s">
        <v>1013</v>
      </c>
      <c r="T197" s="136"/>
      <c r="U197" s="118" t="s">
        <v>1239</v>
      </c>
      <c r="V197" s="114" t="s">
        <v>1239</v>
      </c>
      <c r="W197" s="114" t="s">
        <v>1239</v>
      </c>
      <c r="X197" s="114"/>
      <c r="Y197" s="120" t="str">
        <f t="shared" si="178"/>
        <v/>
      </c>
      <c r="Z197" s="118"/>
      <c r="AA197" s="114"/>
      <c r="AB197" s="169" t="s">
        <v>1179</v>
      </c>
      <c r="AC197" s="154"/>
      <c r="AD197" s="148" t="str">
        <f t="shared" si="197"/>
        <v/>
      </c>
      <c r="AE197" s="113" t="str">
        <f t="shared" si="198"/>
        <v/>
      </c>
      <c r="AF197" s="120" t="str">
        <f t="shared" si="199"/>
        <v/>
      </c>
      <c r="AG197" s="148" t="str">
        <f t="shared" si="200"/>
        <v/>
      </c>
      <c r="AH197" s="113" t="str">
        <f t="shared" si="201"/>
        <v/>
      </c>
      <c r="AI197" s="113" t="str">
        <f t="shared" si="202"/>
        <v/>
      </c>
      <c r="AJ197" s="113" t="str">
        <f t="shared" si="203"/>
        <v/>
      </c>
      <c r="AK197" s="174" t="str">
        <f t="shared" si="204"/>
        <v/>
      </c>
      <c r="AL197" s="120" t="str">
        <f t="shared" si="205"/>
        <v/>
      </c>
      <c r="AM197" s="145" t="str">
        <f t="shared" si="206"/>
        <v/>
      </c>
      <c r="AN197" s="148" t="str">
        <f t="shared" si="216"/>
        <v/>
      </c>
      <c r="AO197" s="110" t="str">
        <f t="shared" si="217"/>
        <v/>
      </c>
      <c r="AP197" s="110" t="str">
        <f t="shared" si="230"/>
        <v/>
      </c>
      <c r="AQ197" s="149" t="str">
        <f t="shared" si="231"/>
        <v/>
      </c>
      <c r="AR197" s="118" t="str">
        <f t="shared" si="232"/>
        <v/>
      </c>
      <c r="AS197" s="154"/>
      <c r="AT197" s="118" t="str">
        <f t="shared" si="233"/>
        <v/>
      </c>
      <c r="AU197" s="154"/>
      <c r="AV197" s="118" t="str">
        <f t="shared" si="234"/>
        <v/>
      </c>
      <c r="AW197" s="154"/>
      <c r="AX197" s="118" t="str">
        <f t="shared" si="212"/>
        <v/>
      </c>
      <c r="AY197" s="154"/>
      <c r="AZ197" s="202" t="str">
        <f t="shared" si="235"/>
        <v/>
      </c>
      <c r="BA197" s="200" t="str">
        <f t="shared" si="236"/>
        <v/>
      </c>
      <c r="BB197" s="108" t="str">
        <f t="shared" si="237"/>
        <v/>
      </c>
      <c r="BC197" s="108" t="str">
        <f t="shared" si="238"/>
        <v/>
      </c>
      <c r="BD197" s="108" t="str">
        <f t="shared" si="239"/>
        <v/>
      </c>
      <c r="BE197" s="154" t="str">
        <f t="shared" si="240"/>
        <v/>
      </c>
      <c r="BF197" s="3"/>
      <c r="BG197" s="3"/>
      <c r="BH197" s="3"/>
      <c r="BI197" s="3"/>
      <c r="BJ197" s="3"/>
      <c r="BK197" s="3"/>
      <c r="BL197" s="3"/>
    </row>
    <row r="198" spans="1:64" ht="28.5" thickBot="1" x14ac:dyDescent="0.35">
      <c r="A198" s="122">
        <v>191</v>
      </c>
      <c r="B198" s="123" t="s">
        <v>1066</v>
      </c>
      <c r="C198" s="124" t="str">
        <f t="shared" si="177"/>
        <v>x</v>
      </c>
      <c r="D198" s="124" t="str">
        <f t="shared" si="218"/>
        <v>x</v>
      </c>
      <c r="E198" s="124" t="str">
        <f t="shared" si="219"/>
        <v>x</v>
      </c>
      <c r="F198" s="124" t="str">
        <f t="shared" si="220"/>
        <v>x</v>
      </c>
      <c r="G198" s="124" t="str">
        <f t="shared" si="221"/>
        <v/>
      </c>
      <c r="H198" s="124" t="str">
        <f t="shared" si="222"/>
        <v/>
      </c>
      <c r="I198" s="124" t="str">
        <f t="shared" si="223"/>
        <v/>
      </c>
      <c r="J198" s="124" t="str">
        <f t="shared" si="224"/>
        <v/>
      </c>
      <c r="K198" s="124" t="str">
        <f t="shared" si="225"/>
        <v/>
      </c>
      <c r="L198" s="124" t="str">
        <f t="shared" si="226"/>
        <v/>
      </c>
      <c r="M198" s="124" t="str">
        <f t="shared" si="227"/>
        <v/>
      </c>
      <c r="N198" s="124" t="str">
        <f t="shared" si="228"/>
        <v/>
      </c>
      <c r="O198" s="124" t="str">
        <f t="shared" si="229"/>
        <v/>
      </c>
      <c r="P198" s="230"/>
      <c r="Q198" s="231"/>
      <c r="R198" s="127" t="s">
        <v>466</v>
      </c>
      <c r="S198" s="128" t="s">
        <v>953</v>
      </c>
      <c r="T198" s="138"/>
      <c r="U198" s="122" t="s">
        <v>1239</v>
      </c>
      <c r="V198" s="126" t="s">
        <v>1239</v>
      </c>
      <c r="W198" s="126" t="s">
        <v>1239</v>
      </c>
      <c r="X198" s="126"/>
      <c r="Y198" s="128" t="str">
        <f t="shared" si="178"/>
        <v/>
      </c>
      <c r="Z198" s="122" t="s">
        <v>1179</v>
      </c>
      <c r="AA198" s="126"/>
      <c r="AB198" s="126"/>
      <c r="AC198" s="161"/>
      <c r="AD198" s="151" t="str">
        <f t="shared" si="197"/>
        <v/>
      </c>
      <c r="AE198" s="125" t="str">
        <f t="shared" si="198"/>
        <v/>
      </c>
      <c r="AF198" s="128" t="str">
        <f t="shared" si="199"/>
        <v/>
      </c>
      <c r="AG198" s="151" t="str">
        <f t="shared" si="200"/>
        <v/>
      </c>
      <c r="AH198" s="125" t="str">
        <f t="shared" si="201"/>
        <v/>
      </c>
      <c r="AI198" s="125" t="str">
        <f t="shared" si="202"/>
        <v/>
      </c>
      <c r="AJ198" s="125" t="str">
        <f t="shared" si="203"/>
        <v/>
      </c>
      <c r="AK198" s="176" t="str">
        <f t="shared" si="204"/>
        <v/>
      </c>
      <c r="AL198" s="128" t="str">
        <f t="shared" si="205"/>
        <v/>
      </c>
      <c r="AM198" s="146" t="str">
        <f t="shared" si="206"/>
        <v/>
      </c>
      <c r="AN198" s="151" t="str">
        <f t="shared" si="216"/>
        <v/>
      </c>
      <c r="AO198" s="124" t="str">
        <f t="shared" si="217"/>
        <v/>
      </c>
      <c r="AP198" s="124" t="str">
        <f t="shared" si="230"/>
        <v/>
      </c>
      <c r="AQ198" s="152" t="str">
        <f t="shared" si="231"/>
        <v/>
      </c>
      <c r="AR198" s="122" t="str">
        <f t="shared" si="232"/>
        <v/>
      </c>
      <c r="AS198" s="161"/>
      <c r="AT198" s="122" t="str">
        <f t="shared" si="233"/>
        <v/>
      </c>
      <c r="AU198" s="161"/>
      <c r="AV198" s="122" t="str">
        <f t="shared" si="234"/>
        <v/>
      </c>
      <c r="AW198" s="161"/>
      <c r="AX198" s="122" t="str">
        <f t="shared" si="212"/>
        <v/>
      </c>
      <c r="AY198" s="161"/>
      <c r="AZ198" s="203" t="str">
        <f t="shared" si="235"/>
        <v/>
      </c>
      <c r="BA198" s="201" t="str">
        <f t="shared" si="236"/>
        <v/>
      </c>
      <c r="BB198" s="162" t="str">
        <f t="shared" si="237"/>
        <v/>
      </c>
      <c r="BC198" s="162" t="str">
        <f t="shared" si="238"/>
        <v/>
      </c>
      <c r="BD198" s="162" t="str">
        <f t="shared" si="239"/>
        <v/>
      </c>
      <c r="BE198" s="163" t="str">
        <f t="shared" si="240"/>
        <v/>
      </c>
      <c r="BF198" s="3"/>
      <c r="BG198" s="3"/>
      <c r="BH198" s="3"/>
      <c r="BI198" s="3"/>
      <c r="BJ198" s="3"/>
      <c r="BK198" s="3"/>
      <c r="BL198" s="3"/>
    </row>
    <row r="199" spans="1:64" s="83" customFormat="1" ht="14.5" thickBot="1" x14ac:dyDescent="0.35">
      <c r="A199" s="99"/>
      <c r="B199" s="100" t="s">
        <v>1224</v>
      </c>
      <c r="C199" s="101">
        <f>COUNTIF(C6:C198,"x")</f>
        <v>131</v>
      </c>
      <c r="D199" s="101">
        <f t="shared" ref="D199:O199" si="241">COUNTIF(D6:D198,"x")</f>
        <v>128</v>
      </c>
      <c r="E199" s="101">
        <f t="shared" si="241"/>
        <v>101</v>
      </c>
      <c r="F199" s="101">
        <f t="shared" si="241"/>
        <v>100</v>
      </c>
      <c r="G199" s="101">
        <f t="shared" si="241"/>
        <v>9</v>
      </c>
      <c r="H199" s="101">
        <f t="shared" si="241"/>
        <v>8</v>
      </c>
      <c r="I199" s="101">
        <f t="shared" si="241"/>
        <v>7</v>
      </c>
      <c r="J199" s="101">
        <f t="shared" si="241"/>
        <v>7</v>
      </c>
      <c r="K199" s="101">
        <f t="shared" si="241"/>
        <v>45</v>
      </c>
      <c r="L199" s="101">
        <f t="shared" si="241"/>
        <v>42</v>
      </c>
      <c r="M199" s="101">
        <f t="shared" si="241"/>
        <v>40</v>
      </c>
      <c r="N199" s="101">
        <f t="shared" si="241"/>
        <v>39</v>
      </c>
      <c r="O199" s="101">
        <f t="shared" si="241"/>
        <v>2</v>
      </c>
      <c r="P199" s="101">
        <f>COUNTA(P6:P198)</f>
        <v>74</v>
      </c>
      <c r="Q199" s="89">
        <f>SUM(Q6:Q198)</f>
        <v>193</v>
      </c>
      <c r="R199" s="102">
        <f>COUNTA(R6:R198)</f>
        <v>193</v>
      </c>
      <c r="S199" s="84"/>
      <c r="T199" s="84"/>
      <c r="U199" s="88">
        <f t="shared" ref="U199:Y199" si="242">COUNTIF(U6:U198,"x")</f>
        <v>191</v>
      </c>
      <c r="V199" s="89">
        <f t="shared" si="242"/>
        <v>190</v>
      </c>
      <c r="W199" s="89">
        <f t="shared" si="242"/>
        <v>165</v>
      </c>
      <c r="X199" s="89">
        <f t="shared" si="242"/>
        <v>138</v>
      </c>
      <c r="Y199" s="90">
        <f t="shared" si="242"/>
        <v>90</v>
      </c>
      <c r="Z199" s="103">
        <f>COUNTIF(Z6:Z198,"*"&amp;"ja"&amp;"*")</f>
        <v>80</v>
      </c>
      <c r="AA199" s="89">
        <f>COUNTIF(AA6:AA198,"*"&amp;"ja"&amp;"*")</f>
        <v>4</v>
      </c>
      <c r="AB199" s="104">
        <f>COUNTIF(AB6:AB198,"*"&amp;"ja"&amp;"*")</f>
        <v>6</v>
      </c>
      <c r="AC199" s="90">
        <f>COUNTIF(AC6:AC198,"*"&amp;"ja"&amp;"*")</f>
        <v>0</v>
      </c>
      <c r="AD199" s="103">
        <f>COUNTIF(AD6:AD198,"x")</f>
        <v>18</v>
      </c>
      <c r="AE199" s="89">
        <f>COUNTIF(AE6:AE198,"x")</f>
        <v>71</v>
      </c>
      <c r="AF199" s="89">
        <f>COUNTIF(AF6:AF198,"x")</f>
        <v>13</v>
      </c>
      <c r="AG199" s="88">
        <f t="shared" ref="AG199:AT199" si="243">COUNTIF(AG6:AG198,"x")</f>
        <v>18</v>
      </c>
      <c r="AH199" s="89">
        <f t="shared" ref="AH199:AM199" si="244">COUNTIF(AH6:AH198,"x")</f>
        <v>68</v>
      </c>
      <c r="AI199" s="89">
        <f t="shared" si="244"/>
        <v>6</v>
      </c>
      <c r="AJ199" s="89">
        <f t="shared" si="244"/>
        <v>3</v>
      </c>
      <c r="AK199" s="105">
        <f t="shared" si="244"/>
        <v>1</v>
      </c>
      <c r="AL199" s="90">
        <f t="shared" si="244"/>
        <v>6</v>
      </c>
      <c r="AM199" s="106">
        <f t="shared" si="244"/>
        <v>88</v>
      </c>
      <c r="AN199" s="88">
        <f t="shared" si="243"/>
        <v>16</v>
      </c>
      <c r="AO199" s="89">
        <f>COUNTIF(AO6:AO198,"x")</f>
        <v>63</v>
      </c>
      <c r="AP199" s="89">
        <f t="shared" si="243"/>
        <v>3</v>
      </c>
      <c r="AQ199" s="107">
        <f>COUNTIF(AQ6:AQ198,"x")</f>
        <v>1</v>
      </c>
      <c r="AR199" s="106">
        <f t="shared" si="243"/>
        <v>5</v>
      </c>
      <c r="AS199" s="93"/>
      <c r="AT199" s="106">
        <f t="shared" si="243"/>
        <v>3</v>
      </c>
      <c r="AU199" s="93"/>
      <c r="AV199" s="106">
        <f>COUNTIF(AV6:AV198,"x")</f>
        <v>6</v>
      </c>
      <c r="AW199" s="94"/>
      <c r="AX199" s="106">
        <f t="shared" ref="AX199:BE199" si="245">COUNTIF(AX6:AX198,"x")</f>
        <v>7</v>
      </c>
      <c r="AY199" s="93"/>
      <c r="AZ199" s="204">
        <f>COUNTIF(AZ6:AZ198,"x")</f>
        <v>36</v>
      </c>
      <c r="BA199" s="91">
        <f t="shared" si="245"/>
        <v>5</v>
      </c>
      <c r="BB199" s="87">
        <f t="shared" si="245"/>
        <v>23</v>
      </c>
      <c r="BC199" s="87">
        <f t="shared" si="245"/>
        <v>6</v>
      </c>
      <c r="BD199" s="87">
        <f t="shared" si="245"/>
        <v>2</v>
      </c>
      <c r="BE199" s="92">
        <f t="shared" si="245"/>
        <v>5</v>
      </c>
    </row>
    <row r="200" spans="1:64" ht="14.25" customHeight="1" x14ac:dyDescent="0.3">
      <c r="C200" s="21"/>
      <c r="D200" s="21"/>
      <c r="E200" s="21"/>
      <c r="F200" s="21"/>
      <c r="G200" s="21"/>
      <c r="H200" s="21"/>
      <c r="I200" s="21"/>
      <c r="J200" s="21"/>
      <c r="K200" s="21"/>
      <c r="L200" s="21"/>
      <c r="M200" s="21"/>
      <c r="N200" s="21"/>
      <c r="Q200" s="8"/>
      <c r="BJ200" s="11"/>
      <c r="BK200" s="3"/>
      <c r="BL200" s="3"/>
    </row>
    <row r="201" spans="1:64" ht="14.25" customHeight="1" x14ac:dyDescent="0.3">
      <c r="C201" s="22"/>
      <c r="D201" s="22"/>
      <c r="E201" s="22"/>
      <c r="F201" s="22"/>
      <c r="G201" s="22"/>
      <c r="H201" s="22"/>
      <c r="I201" s="22"/>
      <c r="J201" s="22"/>
      <c r="K201" s="22"/>
      <c r="L201" s="22"/>
      <c r="M201" s="22"/>
      <c r="N201" s="22"/>
      <c r="Q201" s="8"/>
      <c r="U201" s="27" t="s">
        <v>1636</v>
      </c>
      <c r="V201" s="28"/>
      <c r="W201" s="28"/>
      <c r="X201" s="28"/>
      <c r="Y201" s="29"/>
      <c r="Z201" s="177" t="s">
        <v>1630</v>
      </c>
      <c r="AA201" s="14"/>
      <c r="AB201" s="14"/>
      <c r="AC201" s="33"/>
      <c r="AD201" s="211" t="s">
        <v>1255</v>
      </c>
      <c r="AE201" s="212"/>
      <c r="AF201" s="15">
        <f>SUM(AD199:AF199)</f>
        <v>102</v>
      </c>
      <c r="AN201" s="211" t="s">
        <v>1254</v>
      </c>
      <c r="AO201" s="212"/>
      <c r="AP201" s="212"/>
      <c r="AQ201" s="15">
        <f>SUM(AN199:AQ199)</f>
        <v>83</v>
      </c>
      <c r="AZ201" s="211" t="s">
        <v>1257</v>
      </c>
      <c r="BA201" s="212"/>
      <c r="BB201" s="212"/>
      <c r="BC201" s="212"/>
      <c r="BD201" s="14">
        <f>SUM(BA199:BE199)</f>
        <v>41</v>
      </c>
      <c r="BE201" s="15"/>
      <c r="BJ201" s="11"/>
      <c r="BK201" s="3"/>
      <c r="BL201" s="3"/>
    </row>
    <row r="202" spans="1:64" ht="14.25" customHeight="1" x14ac:dyDescent="0.35">
      <c r="B202" s="178" t="s">
        <v>1263</v>
      </c>
      <c r="C202" s="179"/>
      <c r="D202" s="179"/>
      <c r="E202" s="179"/>
      <c r="F202" s="179"/>
      <c r="G202" s="179"/>
      <c r="H202" s="179"/>
      <c r="I202" s="179"/>
      <c r="J202" s="179"/>
      <c r="K202" s="179"/>
      <c r="L202" s="179"/>
      <c r="M202" s="179"/>
      <c r="N202" s="179"/>
      <c r="O202" s="180"/>
      <c r="P202" s="180"/>
      <c r="Q202" s="207" t="s">
        <v>1642</v>
      </c>
      <c r="U202" s="30">
        <f>U199/(193)</f>
        <v>0.98963730569948183</v>
      </c>
      <c r="V202" s="31">
        <f t="shared" ref="V202:Y202" si="246">V199/(193)</f>
        <v>0.98445595854922274</v>
      </c>
      <c r="W202" s="31">
        <f t="shared" si="246"/>
        <v>0.85492227979274615</v>
      </c>
      <c r="X202" s="31">
        <f t="shared" si="246"/>
        <v>0.71502590673575128</v>
      </c>
      <c r="Y202" s="32">
        <f t="shared" si="246"/>
        <v>0.46632124352331605</v>
      </c>
      <c r="Z202" s="25">
        <f>COUNTA(Z6:Z198)</f>
        <v>134</v>
      </c>
      <c r="AA202" s="25">
        <f>COUNTA(AA6:AA198)</f>
        <v>9</v>
      </c>
      <c r="AB202" s="25">
        <f>COUNTA(AB6:AB198)</f>
        <v>48</v>
      </c>
      <c r="AC202" s="26">
        <f>COUNTA(AC6:AC198)</f>
        <v>2</v>
      </c>
      <c r="AD202" s="13"/>
      <c r="AE202" s="25"/>
      <c r="AF202" s="26"/>
      <c r="AN202" s="13"/>
      <c r="AO202" s="25"/>
      <c r="AP202" s="25"/>
      <c r="AQ202" s="26"/>
      <c r="AZ202" s="13"/>
      <c r="BA202" s="25"/>
      <c r="BB202" s="25"/>
      <c r="BC202" s="25"/>
      <c r="BD202" s="25"/>
      <c r="BE202" s="26"/>
      <c r="BI202" s="11"/>
      <c r="BJ202" s="3"/>
      <c r="BK202" s="3"/>
      <c r="BL202" s="3"/>
    </row>
    <row r="203" spans="1:64" ht="15.5" x14ac:dyDescent="0.35">
      <c r="B203" s="205" t="s">
        <v>1259</v>
      </c>
      <c r="C203" s="180"/>
      <c r="D203" s="180"/>
      <c r="E203" s="180"/>
      <c r="F203" s="180"/>
      <c r="G203" s="180"/>
      <c r="H203" s="180"/>
      <c r="I203" s="180"/>
      <c r="J203" s="180"/>
      <c r="K203" s="180"/>
      <c r="L203" s="180"/>
      <c r="M203" s="180"/>
      <c r="N203" s="180"/>
      <c r="O203" s="180"/>
      <c r="P203" s="180"/>
      <c r="Q203" s="206" t="s">
        <v>1643</v>
      </c>
      <c r="Z203" s="189" t="s">
        <v>1632</v>
      </c>
      <c r="AA203" s="189" t="s">
        <v>1633</v>
      </c>
      <c r="AB203" s="189" t="s">
        <v>1634</v>
      </c>
      <c r="AC203" s="189" t="s">
        <v>1635</v>
      </c>
      <c r="BI203" s="11"/>
      <c r="BJ203" s="3"/>
      <c r="BK203" s="3"/>
      <c r="BL203" s="3"/>
    </row>
    <row r="204" spans="1:64" ht="15.5" x14ac:dyDescent="0.35">
      <c r="B204" s="181" t="s">
        <v>1260</v>
      </c>
      <c r="C204" s="180"/>
      <c r="D204" s="180"/>
      <c r="E204" s="180"/>
      <c r="F204" s="180"/>
      <c r="G204" s="180"/>
      <c r="H204" s="180"/>
      <c r="I204" s="180"/>
      <c r="J204" s="180"/>
      <c r="K204" s="180"/>
      <c r="L204" s="180"/>
      <c r="M204" s="180"/>
      <c r="N204" s="180"/>
      <c r="O204" s="180"/>
      <c r="P204" s="180"/>
      <c r="Q204" s="207" t="s">
        <v>1639</v>
      </c>
      <c r="U204" s="37" t="s">
        <v>1279</v>
      </c>
      <c r="V204" s="38"/>
      <c r="W204" s="38"/>
      <c r="X204" s="38">
        <f>U199+V199+W199+X199+Y199</f>
        <v>774</v>
      </c>
      <c r="Y204" s="39"/>
      <c r="Z204" s="17" t="s">
        <v>1631</v>
      </c>
      <c r="AA204" s="14"/>
      <c r="AB204" s="14"/>
      <c r="AC204" s="15"/>
      <c r="AD204" s="34" t="s">
        <v>1256</v>
      </c>
      <c r="AE204" s="14"/>
      <c r="AF204" s="15"/>
      <c r="AG204" s="17" t="s">
        <v>1256</v>
      </c>
      <c r="AH204" s="14"/>
      <c r="AI204" s="14"/>
      <c r="AJ204" s="14"/>
      <c r="AK204" s="96"/>
      <c r="AL204" s="15"/>
      <c r="AN204" s="35" t="s">
        <v>1256</v>
      </c>
      <c r="AO204" s="14"/>
      <c r="AP204" s="14"/>
      <c r="AQ204" s="15"/>
      <c r="AZ204" s="36" t="s">
        <v>1256</v>
      </c>
      <c r="BA204" s="14"/>
      <c r="BB204" s="14"/>
      <c r="BC204" s="14"/>
      <c r="BD204" s="14"/>
      <c r="BE204" s="15"/>
      <c r="BG204" s="11"/>
      <c r="BH204" s="3"/>
      <c r="BI204" s="3"/>
      <c r="BJ204" s="3"/>
      <c r="BK204" s="3"/>
      <c r="BL204" s="3"/>
    </row>
    <row r="205" spans="1:64" ht="15.5" x14ac:dyDescent="0.35">
      <c r="B205" s="182" t="s">
        <v>1261</v>
      </c>
      <c r="C205" s="180"/>
      <c r="D205" s="180"/>
      <c r="E205" s="180"/>
      <c r="F205" s="180"/>
      <c r="G205" s="180"/>
      <c r="H205" s="180"/>
      <c r="I205" s="180"/>
      <c r="J205" s="180"/>
      <c r="K205" s="180"/>
      <c r="L205" s="180"/>
      <c r="M205" s="180"/>
      <c r="N205" s="180"/>
      <c r="O205" s="180"/>
      <c r="P205" s="180"/>
      <c r="Q205" s="207" t="s">
        <v>1640</v>
      </c>
      <c r="Z205" s="18">
        <f>Z202/($Z202+$AA202+$AB202+$AC202)</f>
        <v>0.69430051813471505</v>
      </c>
      <c r="AA205" s="19">
        <f t="shared" ref="AA205:AC205" si="247">AA202/($Z202+$AA202+$AB202+$AC202)</f>
        <v>4.6632124352331605E-2</v>
      </c>
      <c r="AB205" s="19">
        <f t="shared" si="247"/>
        <v>0.24870466321243523</v>
      </c>
      <c r="AC205" s="20">
        <f t="shared" si="247"/>
        <v>1.0362694300518135E-2</v>
      </c>
      <c r="AD205" s="19">
        <f>AD199/(AD199+AE199+AF199)</f>
        <v>0.17647058823529413</v>
      </c>
      <c r="AE205" s="19">
        <f>AE199/(AE199+AF199+AD199)</f>
        <v>0.69607843137254899</v>
      </c>
      <c r="AF205" s="20">
        <f>AF199/(AF199+AD199+AE199)</f>
        <v>0.12745098039215685</v>
      </c>
      <c r="AG205" s="18">
        <f>AG199/($AH199+$AI199+$AJ199+$AK199+$AL199)</f>
        <v>0.21428571428571427</v>
      </c>
      <c r="AH205" s="19">
        <f>AH199/($AG199+$AH199+$AI199+$AJ199+$AK199+$AL199)</f>
        <v>0.66666666666666663</v>
      </c>
      <c r="AI205" s="19">
        <f>AI199/($AH199+$AI199+$AJ199+$AK199+$AL199+$AG199)</f>
        <v>5.8823529411764705E-2</v>
      </c>
      <c r="AJ205" s="19">
        <f>AJ199/($AH199+$AI199+$AJ199+$AK199+$AL199+$AG199)</f>
        <v>2.9411764705882353E-2</v>
      </c>
      <c r="AK205" s="97">
        <f>AK199/($AH199+$AI199+$AJ199+$AK199+$AL199+$AG199)</f>
        <v>9.8039215686274508E-3</v>
      </c>
      <c r="AL205" s="20">
        <f>AL199/($AH199+$AI199+$AJ199+$AK199+$AL199+$AG199)</f>
        <v>5.8823529411764705E-2</v>
      </c>
      <c r="AN205" s="18">
        <f>AN199/($AN199+$AO199+$AP199+$AQ199)</f>
        <v>0.19277108433734941</v>
      </c>
      <c r="AO205" s="19">
        <f>AO199/($AN199+$AO199+$AP199+$AQ199)</f>
        <v>0.75903614457831325</v>
      </c>
      <c r="AP205" s="19">
        <f>AP199/($AN199+$AO199+$AP199+$AQ199)</f>
        <v>3.614457831325301E-2</v>
      </c>
      <c r="AQ205" s="98">
        <f>AQ199/($AN199+$AO199+$AP199+$AQ199)</f>
        <v>1.2048192771084338E-2</v>
      </c>
      <c r="AZ205" s="18">
        <f>AZ199/($AZ199+$BA199+$BB199+$BC199+$BD199+$BE199)</f>
        <v>0.46753246753246752</v>
      </c>
      <c r="BA205" s="19">
        <f t="shared" ref="BA205:BE205" si="248">BA199/($AZ199+$BA199+$BB199+$BC199+$BD199+$BE199)</f>
        <v>6.4935064935064929E-2</v>
      </c>
      <c r="BB205" s="19">
        <f t="shared" si="248"/>
        <v>0.29870129870129869</v>
      </c>
      <c r="BC205" s="19">
        <f t="shared" si="248"/>
        <v>7.792207792207792E-2</v>
      </c>
      <c r="BD205" s="19">
        <f t="shared" si="248"/>
        <v>2.5974025974025976E-2</v>
      </c>
      <c r="BE205" s="20">
        <f t="shared" si="248"/>
        <v>6.4935064935064929E-2</v>
      </c>
      <c r="BI205" s="11"/>
      <c r="BJ205" s="3"/>
      <c r="BK205" s="3"/>
      <c r="BL205" s="3"/>
    </row>
    <row r="206" spans="1:64" ht="15.5" x14ac:dyDescent="0.35">
      <c r="B206" s="183" t="s">
        <v>1262</v>
      </c>
      <c r="C206" s="180"/>
      <c r="D206" s="180"/>
      <c r="E206" s="180"/>
      <c r="F206" s="180"/>
      <c r="G206" s="180"/>
      <c r="H206" s="180"/>
      <c r="I206" s="180"/>
      <c r="J206" s="180"/>
      <c r="K206" s="180"/>
      <c r="L206" s="180"/>
      <c r="M206" s="180"/>
      <c r="N206" s="180"/>
      <c r="O206" s="180"/>
      <c r="P206" s="180"/>
      <c r="Q206" s="208" t="s">
        <v>1641</v>
      </c>
      <c r="BI206" s="11"/>
      <c r="BJ206" s="3"/>
      <c r="BK206" s="3"/>
      <c r="BL206" s="3"/>
    </row>
    <row r="207" spans="1:64" ht="14" customHeight="1" x14ac:dyDescent="0.35">
      <c r="B207" s="178"/>
      <c r="C207" s="180"/>
      <c r="D207" s="180"/>
      <c r="E207" s="180"/>
      <c r="F207" s="180"/>
      <c r="G207" s="180"/>
      <c r="H207" s="180"/>
      <c r="I207" s="180"/>
      <c r="J207" s="180"/>
      <c r="K207" s="180"/>
      <c r="L207" s="180"/>
      <c r="M207" s="180"/>
      <c r="N207" s="180"/>
      <c r="O207" s="180"/>
      <c r="P207" s="180"/>
      <c r="AC207" s="16"/>
      <c r="BI207" s="11"/>
      <c r="BJ207" s="3"/>
      <c r="BK207" s="3"/>
      <c r="BL207" s="3"/>
    </row>
    <row r="208" spans="1:64" ht="14" customHeight="1" x14ac:dyDescent="0.35">
      <c r="B208" s="178" t="s">
        <v>1638</v>
      </c>
      <c r="C208" s="180"/>
      <c r="D208" s="180"/>
      <c r="E208" s="180"/>
      <c r="F208" s="180"/>
      <c r="G208" s="180"/>
      <c r="H208" s="180"/>
      <c r="I208" s="180"/>
      <c r="J208" s="180"/>
      <c r="K208" s="180"/>
      <c r="L208" s="180"/>
      <c r="M208" s="180"/>
      <c r="N208" s="180"/>
      <c r="O208" s="180"/>
      <c r="P208" s="180"/>
      <c r="AC208" s="16"/>
      <c r="BI208" s="11"/>
      <c r="BJ208" s="3"/>
      <c r="BK208" s="3"/>
      <c r="BL208" s="3"/>
    </row>
    <row r="209" spans="2:16" ht="15.5" x14ac:dyDescent="0.35">
      <c r="B209" s="178"/>
      <c r="C209" s="180"/>
      <c r="D209" s="180"/>
      <c r="E209" s="180"/>
      <c r="F209" s="180"/>
      <c r="G209" s="180"/>
      <c r="H209" s="180"/>
      <c r="I209" s="180"/>
      <c r="J209" s="180"/>
      <c r="K209" s="180"/>
      <c r="L209" s="180"/>
      <c r="M209" s="180"/>
      <c r="N209" s="180"/>
      <c r="O209" s="180"/>
      <c r="P209" s="180"/>
    </row>
    <row r="210" spans="2:16" ht="15.5" x14ac:dyDescent="0.35">
      <c r="B210" s="178" t="s">
        <v>1629</v>
      </c>
      <c r="C210" s="184" t="s">
        <v>899</v>
      </c>
      <c r="D210" s="180"/>
      <c r="E210" s="180"/>
      <c r="F210" s="180"/>
      <c r="G210" s="180"/>
      <c r="H210" s="180"/>
      <c r="I210" s="180"/>
      <c r="J210" s="180"/>
      <c r="K210" s="180"/>
      <c r="L210" s="180"/>
      <c r="M210" s="180"/>
      <c r="N210" s="180"/>
      <c r="O210" s="180"/>
      <c r="P210" s="178" t="s">
        <v>1475</v>
      </c>
    </row>
    <row r="211" spans="2:16" ht="15.5" x14ac:dyDescent="0.35">
      <c r="B211" s="178"/>
      <c r="C211" s="180"/>
      <c r="D211" s="180"/>
      <c r="E211" s="180"/>
      <c r="F211" s="180"/>
      <c r="G211" s="180"/>
      <c r="H211" s="180"/>
      <c r="I211" s="180"/>
      <c r="J211" s="180"/>
      <c r="K211" s="180"/>
      <c r="L211" s="180"/>
      <c r="M211" s="180"/>
      <c r="N211" s="180"/>
      <c r="O211" s="180"/>
      <c r="P211" s="180"/>
    </row>
    <row r="212" spans="2:16" ht="15.5" x14ac:dyDescent="0.35">
      <c r="C212" s="185"/>
      <c r="D212" s="185"/>
      <c r="E212" s="185"/>
      <c r="F212" s="185"/>
      <c r="G212" s="185"/>
      <c r="H212" s="185"/>
      <c r="I212" s="185"/>
      <c r="J212" s="185"/>
      <c r="K212" s="185"/>
      <c r="L212" s="185"/>
      <c r="M212" s="185"/>
      <c r="N212" s="185"/>
      <c r="O212" s="185"/>
      <c r="P212" s="185"/>
    </row>
    <row r="213" spans="2:16" x14ac:dyDescent="0.3">
      <c r="B213" s="9"/>
      <c r="C213" s="10"/>
      <c r="D213" s="10"/>
      <c r="E213" s="10"/>
      <c r="F213" s="10"/>
      <c r="G213" s="10"/>
      <c r="H213" s="10"/>
      <c r="I213" s="10"/>
      <c r="J213" s="10"/>
      <c r="K213" s="10"/>
      <c r="L213" s="10"/>
      <c r="M213" s="10"/>
      <c r="N213" s="10"/>
      <c r="O213" s="10"/>
      <c r="P213" s="10"/>
    </row>
  </sheetData>
  <sheetProtection sheet="1" objects="1" scenarios="1"/>
  <sortState xmlns:xlrd2="http://schemas.microsoft.com/office/spreadsheetml/2017/richdata2" ref="B7:S198">
    <sortCondition ref="Q6:Q198"/>
  </sortState>
  <customSheetViews>
    <customSheetView guid="{89FA126F-FA3C-4CEE-A697-478476F41042}" showPageBreaks="1" view="pageLayout">
      <selection activeCell="I6" sqref="I6"/>
      <pageMargins left="0.7" right="0.7" top="0.78740157499999996" bottom="0.78740157499999996" header="0.3" footer="0.3"/>
      <pageSetup paperSize="8" orientation="landscape" verticalDpi="0" r:id="rId1"/>
    </customSheetView>
  </customSheetViews>
  <mergeCells count="101">
    <mergeCell ref="Q101:Q102"/>
    <mergeCell ref="Q74:Q75"/>
    <mergeCell ref="Q19:Q23"/>
    <mergeCell ref="Q31:Q33"/>
    <mergeCell ref="Q36:Q37"/>
    <mergeCell ref="Q38:Q40"/>
    <mergeCell ref="Q185:Q186"/>
    <mergeCell ref="Q187:Q189"/>
    <mergeCell ref="Q190:Q191"/>
    <mergeCell ref="Q158:Q160"/>
    <mergeCell ref="Q161:Q164"/>
    <mergeCell ref="Q165:Q167"/>
    <mergeCell ref="Q171:Q177"/>
    <mergeCell ref="Q178:Q180"/>
    <mergeCell ref="Q126:Q127"/>
    <mergeCell ref="Q131:Q134"/>
    <mergeCell ref="Q135:Q136"/>
    <mergeCell ref="Q137:Q138"/>
    <mergeCell ref="Q139:Q152"/>
    <mergeCell ref="Q153:Q157"/>
    <mergeCell ref="P185:P186"/>
    <mergeCell ref="P190:P191"/>
    <mergeCell ref="P193:P198"/>
    <mergeCell ref="P165:P167"/>
    <mergeCell ref="P187:P189"/>
    <mergeCell ref="P171:P177"/>
    <mergeCell ref="P178:P180"/>
    <mergeCell ref="Q62:Q66"/>
    <mergeCell ref="Q106:Q110"/>
    <mergeCell ref="Q114:Q122"/>
    <mergeCell ref="Q123:Q124"/>
    <mergeCell ref="Q111:Q113"/>
    <mergeCell ref="Q81:Q84"/>
    <mergeCell ref="Q86:Q87"/>
    <mergeCell ref="Q91:Q94"/>
    <mergeCell ref="Q95:Q96"/>
    <mergeCell ref="Q99:Q100"/>
    <mergeCell ref="P67:P73"/>
    <mergeCell ref="P74:P75"/>
    <mergeCell ref="Q67:Q73"/>
    <mergeCell ref="P114:P122"/>
    <mergeCell ref="P111:P113"/>
    <mergeCell ref="P123:P124"/>
    <mergeCell ref="Q193:Q198"/>
    <mergeCell ref="P79:P80"/>
    <mergeCell ref="P81:P84"/>
    <mergeCell ref="P51:P56"/>
    <mergeCell ref="P57:P61"/>
    <mergeCell ref="P62:P66"/>
    <mergeCell ref="P126:P127"/>
    <mergeCell ref="P91:P94"/>
    <mergeCell ref="P95:P96"/>
    <mergeCell ref="P99:P100"/>
    <mergeCell ref="P101:P102"/>
    <mergeCell ref="C3:O3"/>
    <mergeCell ref="AX4:AY4"/>
    <mergeCell ref="P7:P8"/>
    <mergeCell ref="P10:P11"/>
    <mergeCell ref="P14:P15"/>
    <mergeCell ref="P19:P23"/>
    <mergeCell ref="P24:P27"/>
    <mergeCell ref="Q43:Q48"/>
    <mergeCell ref="Q77:Q78"/>
    <mergeCell ref="Q51:Q56"/>
    <mergeCell ref="Q57:Q61"/>
    <mergeCell ref="Q14:Q15"/>
    <mergeCell ref="Q7:Q8"/>
    <mergeCell ref="Q10:Q11"/>
    <mergeCell ref="Q24:Q27"/>
    <mergeCell ref="Q28:Q30"/>
    <mergeCell ref="U3:Y3"/>
    <mergeCell ref="P28:P30"/>
    <mergeCell ref="P31:P33"/>
    <mergeCell ref="P36:P37"/>
    <mergeCell ref="P38:P40"/>
    <mergeCell ref="P43:P48"/>
    <mergeCell ref="P77:P78"/>
    <mergeCell ref="P181:P184"/>
    <mergeCell ref="Q181:Q184"/>
    <mergeCell ref="AZ201:BC201"/>
    <mergeCell ref="AN3:AQ3"/>
    <mergeCell ref="AZ3:BE3"/>
    <mergeCell ref="AN201:AP201"/>
    <mergeCell ref="AD201:AE201"/>
    <mergeCell ref="AR4:AS4"/>
    <mergeCell ref="AT4:AU4"/>
    <mergeCell ref="AR3:AW3"/>
    <mergeCell ref="AV4:AW4"/>
    <mergeCell ref="AD3:AF3"/>
    <mergeCell ref="AG3:AL3"/>
    <mergeCell ref="P106:P110"/>
    <mergeCell ref="Z3:AC3"/>
    <mergeCell ref="Q79:Q80"/>
    <mergeCell ref="P153:P157"/>
    <mergeCell ref="P131:P134"/>
    <mergeCell ref="P158:P160"/>
    <mergeCell ref="P161:P164"/>
    <mergeCell ref="P135:P136"/>
    <mergeCell ref="P137:P138"/>
    <mergeCell ref="P139:P152"/>
    <mergeCell ref="P86:P87"/>
  </mergeCells>
  <phoneticPr fontId="13" type="noConversion"/>
  <conditionalFormatting sqref="U6:Y198 AD6:BE198">
    <cfRule type="containsText" dxfId="11" priority="15" operator="containsText" text="x">
      <formula>NOT(ISERROR(SEARCH("x",U6)))</formula>
    </cfRule>
  </conditionalFormatting>
  <conditionalFormatting sqref="Z6:Z198">
    <cfRule type="expression" dxfId="10" priority="6">
      <formula>(ISBLANK(Z6)=FALSE)</formula>
    </cfRule>
  </conditionalFormatting>
  <conditionalFormatting sqref="B6:B198">
    <cfRule type="containsText" dxfId="9" priority="1" operator="containsText" text="T 30">
      <formula>NOT(ISERROR(SEARCH("T 30",B6)))</formula>
    </cfRule>
    <cfRule type="containsText" dxfId="8" priority="2" operator="containsText" text="T 60">
      <formula>NOT(ISERROR(SEARCH("T 60",B6)))</formula>
    </cfRule>
    <cfRule type="containsText" dxfId="7" priority="3" operator="containsText" text="T 90">
      <formula>NOT(ISERROR(SEARCH("T 90",B6)))</formula>
    </cfRule>
    <cfRule type="containsText" dxfId="6" priority="4" operator="containsText" text="T 120">
      <formula>NOT(ISERROR(SEARCH("T 120",B6)))</formula>
    </cfRule>
  </conditionalFormatting>
  <conditionalFormatting sqref="AA6:AA198">
    <cfRule type="expression" dxfId="5" priority="10">
      <formula>(ISBLANK(AA6)=FALSE)</formula>
    </cfRule>
  </conditionalFormatting>
  <conditionalFormatting sqref="AB6:AB198">
    <cfRule type="expression" dxfId="4" priority="11">
      <formula>(ISBLANK(AB6)=FALSE)</formula>
    </cfRule>
  </conditionalFormatting>
  <conditionalFormatting sqref="AC6:AC198">
    <cfRule type="expression" dxfId="3" priority="12">
      <formula>(ISBLANK(AC6)=FALSE)</formula>
    </cfRule>
  </conditionalFormatting>
  <hyperlinks>
    <hyperlink ref="R180" r:id="rId2" display="https://www.dibt.de/de/service/zulassungsdownload/detail/Z-620-1937" xr:uid="{AC1F19EA-1201-47E4-819F-6224F577BD29}"/>
    <hyperlink ref="R179" r:id="rId3" display="https://www.dibt.de/de/service/zulassungsdownload/detail/Z-620-1909" xr:uid="{74484863-ED35-4666-8593-C312408A81B1}"/>
    <hyperlink ref="R157" r:id="rId4" display="https://www.dibt.de/de/service/zulassungsdownload/detail/Z-620-2510" xr:uid="{554FD566-EE08-4D7F-9D01-11E78AE014C7}"/>
    <hyperlink ref="R73" r:id="rId5" display="https://www.dibt.de/de/service/zulassungsdownload/detail/Z-620-2397" xr:uid="{24F50799-0A14-4877-8715-13255162A72E}"/>
    <hyperlink ref="R42" r:id="rId6" display="https://www.dibt.de/de/service/zulassungsdownload/detail/Z-620-2378" xr:uid="{5FEB469E-6791-48C6-9433-7F58C775B70B}"/>
    <hyperlink ref="R6" r:id="rId7" display="https://www.dibt.de/de/service/zulassungsdownload/detail/Z-620-2353" xr:uid="{0514463A-3412-4771-A3C7-61804A3DCBAD}"/>
    <hyperlink ref="R129" r:id="rId8" display="https://www.dibt.de/de/service/zulassungsdownload/detail/Z-620-2335" xr:uid="{81DB23DA-0C3B-4A26-9894-FD251EBF3FBD}"/>
    <hyperlink ref="R156" r:id="rId9" display="https://www.dibt.de/de/service/zulassungsdownload/detail/Z-620-2330" xr:uid="{6972359D-0E14-4C46-B168-8F737B7B8B12}"/>
    <hyperlink ref="R134" r:id="rId10" display="https://www.dibt.de/de/service/zulassungsdownload/detail/Z-620-2329" xr:uid="{404FC9BB-56D3-4CB6-B641-1107561E7DD2}"/>
    <hyperlink ref="R119" r:id="rId11" display="https://www.dibt.de/de/service/zulassungsdownload/detail/Z-620-2327" xr:uid="{53B59DF1-2A33-4704-A192-32E501050B09}"/>
    <hyperlink ref="R118" r:id="rId12" display="https://www.dibt.de/de/service/zulassungsdownload/detail/Z-620-2326" xr:uid="{D90D47EA-D6A5-435B-A15C-DFD648768B5D}"/>
    <hyperlink ref="R124" r:id="rId13" display="https://www.dibt.de/de/service/zulassungsdownload/detail/Z-620-2315" xr:uid="{ED575622-6072-46B0-A2F5-EAD7EDACA46F}"/>
    <hyperlink ref="R191" r:id="rId14" display="https://www.dibt.de/de/service/zulassungsdownload/detail/Z-620-2284" xr:uid="{EDF66849-6503-4F3A-BD86-F5EC8E8E13D1}"/>
    <hyperlink ref="R123" r:id="rId15" display="https://www.dibt.de/de/service/zulassungsdownload/detail/Z-620-2283" xr:uid="{D317E95E-9D83-4558-BC79-7309E3A2921C}"/>
    <hyperlink ref="R61" r:id="rId16" display="https://www.dibt.de/de/service/zulassungsdownload/detail/Z-620-2278" xr:uid="{1047AE6C-090A-431B-AC17-6EF5BAB1A7CE}"/>
    <hyperlink ref="R138" r:id="rId17" display="https://www.dibt.de/de/service/zulassungsdownload/detail/Z-620-2277" xr:uid="{961021F4-C22F-4A7B-B6E2-15F7B18F4917}"/>
    <hyperlink ref="R177" r:id="rId18" display="https://www.dibt.de/de/service/zulassungsdownload/detail/Z-620-2275" xr:uid="{177A5976-BE7B-4D74-9D98-2FA1D60AA9C4}"/>
    <hyperlink ref="R105" r:id="rId19" display="https://www.dibt.de/de/service/zulassungsdownload/detail/Z-620-2274" xr:uid="{2119392A-18C7-4D45-9260-0284271569E3}"/>
    <hyperlink ref="R169" r:id="rId20" display="https://www.dibt.de/de/service/zulassungsdownload/detail/Z-620-2272" xr:uid="{7EDD82E7-9E2D-4170-AF3F-F497E0285802}"/>
    <hyperlink ref="R190" r:id="rId21" display="https://www.dibt.de/de/service/zulassungsdownload/detail/Z-620-2266" xr:uid="{FAEF627A-E904-4D2E-A763-1F4013BB1AF9}"/>
    <hyperlink ref="R117" r:id="rId22" display="https://www.dibt.de/de/service/zulassungsdownload/detail/Z-620-2262" xr:uid="{C6D7683A-9140-44FD-B605-476F0A2E0BDC}"/>
    <hyperlink ref="R125" r:id="rId23" display="https://www.dibt.de/de/service/zulassungsdownload/detail/Z-620-2253" xr:uid="{9C3B2E32-DDE8-44B0-BBF0-AAF9BBF2C832}"/>
    <hyperlink ref="R137" r:id="rId24" display="https://www.dibt.de/de/service/zulassungsdownload/detail/Z-620-2252" xr:uid="{17D3D9D6-8D21-4670-ABB1-67F981F39D5B}"/>
    <hyperlink ref="R15" r:id="rId25" display="https://www.dibt.de/de/service/zulassungsdownload/detail/Z-620-2251" xr:uid="{B0E70578-0893-4511-A827-33E667CAAFC2}"/>
    <hyperlink ref="R90" r:id="rId26" display="https://www.dibt.de/de/service/zulassungsdownload/detail/Z-620-2250" xr:uid="{A569EB8F-55DC-4ADC-9886-009FC134AE68}"/>
    <hyperlink ref="R88" r:id="rId27" display="https://www.dibt.de/de/service/zulassungsdownload/detail/Z-620-2249" xr:uid="{14193F15-4EEE-42FF-89FA-8B6CE8E3F8F8}"/>
    <hyperlink ref="R75" r:id="rId28" display="https://www.dibt.de/de/service/zulassungsdownload/detail/Z-620-2245" xr:uid="{9E2930C0-6817-42D9-9669-D0D2B762CC3E}"/>
    <hyperlink ref="R9" r:id="rId29" display="https://www.dibt.de/de/service/zulassungsdownload/detail/Z-620-2240" xr:uid="{35C06953-6D37-47A5-AC52-0E1B5240DFBE}"/>
    <hyperlink ref="R41" r:id="rId30" display="https://www.dibt.de/de/service/zulassungsdownload/detail/Z-620-2238" xr:uid="{EC02D1E9-200F-4565-B668-77B5049E1876}"/>
    <hyperlink ref="R34" r:id="rId31" display="https://www.dibt.de/de/service/zulassungsdownload/detail/Z-620-2235" xr:uid="{0D744E9A-B185-46A5-B763-6A39DD3120D5}"/>
    <hyperlink ref="R72" r:id="rId32" display="https://www.dibt.de/de/service/zulassungsdownload/detail/Z-620-2234" xr:uid="{26D266C6-C180-47D7-A63E-7F674F4C3329}"/>
    <hyperlink ref="R103" r:id="rId33" display="https://www.dibt.de/de/service/zulassungsdownload/detail/Z-620-2223" xr:uid="{1E186238-F50C-43A0-9B90-B7E7AD9F5597}"/>
    <hyperlink ref="R116" r:id="rId34" display="https://www.dibt.de/de/service/zulassungsdownload/detail/Z-620-2221" xr:uid="{D11C9935-592C-48B9-9260-23793787D76E}"/>
    <hyperlink ref="R40" r:id="rId35" display="https://www.dibt.de/de/service/zulassungsdownload/detail/Z-620-2220" xr:uid="{0F795E5C-60A8-4BA0-9283-5AB9083BBDA5}"/>
    <hyperlink ref="R30" r:id="rId36" display="https://www.dibt.de/de/service/zulassungsdownload/detail/Z-620-2219" xr:uid="{FDFAA8AC-66F2-428D-A22A-894720298ADC}"/>
    <hyperlink ref="R189" r:id="rId37" display="https://www.dibt.de/de/service/zulassungsdownload/detail/Z-620-2218" xr:uid="{0059F3AC-FE66-42B8-85C8-F9AB40F4C5FC}"/>
    <hyperlink ref="R152" r:id="rId38" display="https://www.dibt.de/de/service/zulassungsdownload/detail/Z-620-2214" xr:uid="{E86338AF-2B24-4C07-99C9-35DEE63FAFD3}"/>
    <hyperlink ref="R84" r:id="rId39" display="https://www.dibt.de/de/service/zulassungsdownload/detail/Z-620-2208" xr:uid="{44DAF81D-2B60-4EA6-AF3C-2794A8A4FD58}"/>
    <hyperlink ref="R115" r:id="rId40" display="https://www.dibt.de/de/service/zulassungsdownload/detail/Z-620-2205" xr:uid="{2F469D0A-9884-457D-B3AC-4234B651986B}"/>
    <hyperlink ref="R71" r:id="rId41" display="https://www.dibt.de/de/service/zulassungsdownload/detail/Z-620-2203" xr:uid="{3B1D0528-3128-4B48-A6A2-FF7E703B2009}"/>
    <hyperlink ref="R113" r:id="rId42" display="https://www.dibt.de/de/service/zulassungsdownload/detail/Z-620-2199" xr:uid="{73950B4C-B1C2-4687-BD1B-430B41D916C0}"/>
    <hyperlink ref="R151" r:id="rId43" display="https://www.dibt.de/de/service/zulassungsdownload/detail/Z-620-2198" xr:uid="{3E348386-40C2-4DC1-8582-9B0C6926E269}"/>
    <hyperlink ref="R100" r:id="rId44" display="https://www.dibt.de/de/service/zulassungsdownload/detail/Z-620-2197" xr:uid="{D2A0D642-F5E0-48D1-B838-96A21C9070A5}"/>
    <hyperlink ref="R136" r:id="rId45" display="https://www.dibt.de/de/service/zulassungsdownload/detail/Z-620-2191" xr:uid="{FA003B42-4E1F-4F81-9318-4F27CC5E7741}"/>
    <hyperlink ref="R176" r:id="rId46" display="https://www.dibt.de/de/service/zulassungsdownload/detail/Z-620-2184" xr:uid="{746E0C71-D57A-4B47-8002-D6D5CE14B912}"/>
    <hyperlink ref="R101" r:id="rId47" display="https://www.dibt.de/de/service/zulassungsdownload/detail/Z-620-2182" xr:uid="{AD605DB9-2CF9-4D35-B32B-45CB69E90D4C}"/>
    <hyperlink ref="R33" r:id="rId48" display="https://www.dibt.de/de/service/zulassungsdownload/detail/Z-620-2181" xr:uid="{28F64FA6-864D-420F-8925-E4EDC9829F80}"/>
    <hyperlink ref="R192" r:id="rId49" display="https://www.dibt.de/de/service/zulassungsdownload/detail/Z-620-2179" xr:uid="{1416221A-8FB4-4253-995C-677B11DA8B9D}"/>
    <hyperlink ref="R56" r:id="rId50" display="https://www.dibt.de/de/service/zulassungsdownload/detail/Z-620-2177" xr:uid="{D0FE1226-535B-4613-AB70-4D32DBF6C284}"/>
    <hyperlink ref="R87" r:id="rId51" display="https://www.dibt.de/de/service/zulassungsdownload/detail/Z-620-2176" xr:uid="{A5059368-629B-4855-9D72-63643385CC4F}"/>
    <hyperlink ref="R96" r:id="rId52" display="https://www.dibt.de/de/service/zulassungsdownload/detail/Z-620-2175" xr:uid="{1D9BE63F-8393-42BF-86BD-2DA7E728ED8D}"/>
    <hyperlink ref="R78" r:id="rId53" display="https://www.dibt.de/de/service/zulassungsdownload/detail/Z-620-2172" xr:uid="{ED4B2DE0-2E1E-44EA-A0E5-E7157D81F320}"/>
    <hyperlink ref="R150" r:id="rId54" display="https://www.dibt.de/de/service/zulassungsdownload/detail/Z-620-2170" xr:uid="{7DFC0A67-B3BA-413E-9A4C-E784A023AA89}"/>
    <hyperlink ref="R77" r:id="rId55" display="https://www.dibt.de/de/service/zulassungsdownload/detail/Z-620-2163" xr:uid="{90C43448-8973-4A5B-82BB-9E19BCF30C41}"/>
    <hyperlink ref="R135" r:id="rId56" display="https://www.dibt.de/de/service/zulassungsdownload/detail/Z-620-2161" xr:uid="{D49B51A8-8A4E-4837-8C9B-EEE92F804993}"/>
    <hyperlink ref="R155" r:id="rId57" display="https://www.dibt.de/de/service/zulassungsdownload/detail/Z-620-2160" xr:uid="{3192BF02-4B26-4C99-A835-E7DDA08F03E4}"/>
    <hyperlink ref="R94" r:id="rId58" display="https://www.dibt.de/de/service/zulassungsdownload/detail/Z-620-2157" xr:uid="{2A5789E2-99E7-4103-802B-4EC23BFEE148}"/>
    <hyperlink ref="R133" r:id="rId59" display="https://www.dibt.de/de/service/zulassungsdownload/detail/Z-620-2154" xr:uid="{4A6B122F-BD4B-47AA-85CE-F2EABC38BE00}"/>
    <hyperlink ref="R60" r:id="rId60" display="https://www.dibt.de/de/service/zulassungsdownload/detail/Z-620-2151" xr:uid="{7185904E-2A44-48F2-8DA5-0A81D8ED07E7}"/>
    <hyperlink ref="R66" r:id="rId61" display="https://www.dibt.de/de/service/zulassungsdownload/detail/Z-620-2148" xr:uid="{302B4BA2-447A-41FD-B4B6-2D1359D4118B}"/>
    <hyperlink ref="R168" r:id="rId62" display="https://www.dibt.de/de/service/zulassungsdownload/detail/Z-620-2146" xr:uid="{EB303F56-8447-4F68-8C87-C66E93D4071A}"/>
    <hyperlink ref="R27" r:id="rId63" display="https://www.dibt.de/de/service/zulassungsdownload/detail/Z-620-2145" xr:uid="{4687ED68-6BDF-44AF-B0F7-FE00357DB162}"/>
    <hyperlink ref="R74" r:id="rId64" display="https://www.dibt.de/de/service/zulassungsdownload/detail/Z-620-2144" xr:uid="{B2DFF161-5076-4C0B-B0A0-5183A3329B19}"/>
    <hyperlink ref="R48" r:id="rId65" display="https://www.dibt.de/de/service/zulassungsdownload/detail/Z-620-2140" xr:uid="{0D61CC77-6AF7-411E-8AF2-11131561BAB7}"/>
    <hyperlink ref="R149" r:id="rId66" display="https://www.dibt.de/de/service/zulassungsdownload/detail/Z-620-2135" xr:uid="{F38309AE-D985-4742-BD39-7B951304CE4A}"/>
    <hyperlink ref="R89" r:id="rId67" display="https://www.dibt.de/de/service/zulassungsdownload/detail/Z-620-2134" xr:uid="{374AD444-3980-48C0-9883-10F1845499ED}"/>
    <hyperlink ref="R132" r:id="rId68" display="https://www.dibt.de/de/service/zulassungsdownload/detail/Z-620-2131" xr:uid="{C288EB1A-12A0-4C52-994E-28930CFF6C57}"/>
    <hyperlink ref="R47" r:id="rId69" display="https://www.dibt.de/de/service/zulassungsdownload/detail/Z-620-2120" xr:uid="{39E439B6-CA10-4809-9220-136D29229A37}"/>
    <hyperlink ref="R160" r:id="rId70" display="https://www.dibt.de/de/service/zulassungsdownload/detail/Z-620-2114" xr:uid="{CCEF6707-A5F6-42B7-BAD3-112E4902FA6F}"/>
    <hyperlink ref="R16" r:id="rId71" display="https://www.dibt.de/de/service/zulassungsdownload/detail/Z-620-2107" xr:uid="{E82FF82D-ACEA-4385-B9CD-1D3ADFF54CF5}"/>
    <hyperlink ref="R148" r:id="rId72" display="https://www.dibt.de/de/service/zulassungsdownload/detail/Z-620-2106" xr:uid="{C11D70A5-7821-461D-A760-4E8E9ED443BF}"/>
    <hyperlink ref="R85" r:id="rId73" display="https://www.dibt.de/de/service/zulassungsdownload/detail/Z-620-2100" xr:uid="{C7674916-5231-4C6E-961C-3D481BE55106}"/>
    <hyperlink ref="R55" r:id="rId74" display="https://www.dibt.de/de/service/zulassungsdownload/detail/Z-620-2099" xr:uid="{0B685DFC-9183-4C19-8F03-F3603105CE32}"/>
    <hyperlink ref="R163" r:id="rId75" display="https://www.dibt.de/de/service/zulassungsdownload/detail/Z-620-2097" xr:uid="{B334A795-7B57-4DFE-ABBD-F497FDD27F16}"/>
    <hyperlink ref="R128" r:id="rId76" display="https://www.dibt.de/de/service/zulassungsdownload/detail/Z-620-2095" xr:uid="{1672B75C-B22D-4DCC-A008-B4D10B303E93}"/>
    <hyperlink ref="R29" r:id="rId77" display="https://www.dibt.de/de/service/zulassungsdownload/detail/Z-620-2091" xr:uid="{199C81AB-8CCD-4317-8C2F-A473425BB1E0}"/>
    <hyperlink ref="R54" r:id="rId78" display="https://www.dibt.de/de/service/zulassungsdownload/detail/Z-620-2090" xr:uid="{F15E8557-B0FB-4F18-B267-67CC60CCD9CD}"/>
    <hyperlink ref="R127" r:id="rId79" display="https://www.dibt.de/de/service/zulassungsdownload/detail/Z-620-2088" xr:uid="{34F55BDD-1B09-44C0-9450-3E6984B9534B}"/>
    <hyperlink ref="R97" r:id="rId80" display="https://www.dibt.de/de/service/zulassungsdownload/detail/Z-620-2085" xr:uid="{293611EB-4AD2-4B0A-A3AE-3C41096B1217}"/>
    <hyperlink ref="R131" r:id="rId81" display="https://www.dibt.de/de/service/zulassungsdownload/detail/Z-620-2082" xr:uid="{AB9BC286-6634-4ECD-8B45-DE29F4739D2F}"/>
    <hyperlink ref="R53" r:id="rId82" display="https://www.dibt.de/de/service/zulassungsdownload/detail/Z-620-2081" xr:uid="{72EA9D00-1415-4245-95A3-3D8B3881CCD9}"/>
    <hyperlink ref="R147" r:id="rId83" display="https://www.dibt.de/de/service/zulassungsdownload/detail/Z-620-2077" xr:uid="{E3BD2E46-DEE7-4287-9173-696385E3B4DB}"/>
    <hyperlink ref="R162" r:id="rId84" display="https://www.dibt.de/de/service/zulassungsdownload/detail/Z-620-2076" xr:uid="{F0EE25D2-5F8C-49C3-9A0E-0CDAB89D128B}"/>
    <hyperlink ref="R161" r:id="rId85" display="https://www.dibt.de/de/service/zulassungsdownload/detail/Z-620-2074" xr:uid="{BA5C0091-4E9F-4C67-95B1-5090C8E7BF95}"/>
    <hyperlink ref="R104" r:id="rId86" display="https://www.dibt.de/de/service/zulassungsdownload/detail/Z-620-2073" xr:uid="{9A6212C7-30B6-42D3-BCDF-B926BF66D6DB}"/>
    <hyperlink ref="R93" r:id="rId87" display="https://www.dibt.de/de/service/zulassungsdownload/detail/Z-620-2072" xr:uid="{F4ACB423-EA4C-4502-9269-6C84D1B3D95C}"/>
    <hyperlink ref="R39" r:id="rId88" display="https://www.dibt.de/de/service/zulassungsdownload/detail/Z-620-2071" xr:uid="{C447ECC2-9587-45D8-920A-DB36E84F60EF}"/>
    <hyperlink ref="R167" r:id="rId89" display="https://www.dibt.de/de/service/zulassungsdownload/detail/Z-620-2070" xr:uid="{3B723781-0C6E-474E-8F97-51D743534383}"/>
    <hyperlink ref="R49" r:id="rId90" display="https://www.dibt.de/de/service/zulassungsdownload/detail/Z-620-2068" xr:uid="{0D612FE6-C8D5-4D93-96E7-681D3A0E77DE}"/>
    <hyperlink ref="R59" r:id="rId91" display="https://www.dibt.de/de/service/zulassungsdownload/detail/Z-620-2063" xr:uid="{F18D89BC-C664-44D1-8FC9-A6E09C55049F}"/>
    <hyperlink ref="R166" r:id="rId92" display="https://www.dibt.de/de/service/zulassungsdownload/detail/Z-620-2062" xr:uid="{8C71B71F-E150-48BD-BA7F-C829E66301A9}"/>
    <hyperlink ref="R178" r:id="rId93" display="https://www.dibt.de/de/service/zulassungsdownload/detail/Z-620-2061" xr:uid="{AEE2CB10-76E4-4DCC-AF30-5F93BD3D3668}"/>
    <hyperlink ref="R26" r:id="rId94" display="https://www.dibt.de/de/service/zulassungsdownload/detail/Z-620-2058" xr:uid="{51A317D2-A4D7-45B1-AC5F-544443A975BC}"/>
    <hyperlink ref="R175" r:id="rId95" display="https://www.dibt.de/de/service/zulassungsdownload/detail/Z-620-2057" xr:uid="{1C5FC441-8024-4DE8-B3A9-810A7DDEADC5}"/>
    <hyperlink ref="R126" r:id="rId96" display="https://www.dibt.de/de/service/zulassungsdownload/detail/Z-620-2056" xr:uid="{F40CBF4B-28DB-4FB9-A94F-03A3248361C2}"/>
    <hyperlink ref="R92" r:id="rId97" display="https://www.dibt.de/de/service/zulassungsdownload/detail/Z-620-2055" xr:uid="{5FE2D7C0-E058-4179-83A4-3BF96BCA84B7}"/>
    <hyperlink ref="R146" r:id="rId98" display="https://www.dibt.de/de/service/zulassungsdownload/detail/Z-620-2050" xr:uid="{B439CADD-BE7C-4C3B-A15C-7FEC62996EB0}"/>
    <hyperlink ref="R86" r:id="rId99" display="https://www.dibt.de/de/service/zulassungsdownload/detail/Z-620-2049" xr:uid="{62C71908-31FF-4D52-ADFD-385DDBA0CE55}"/>
    <hyperlink ref="R38" r:id="rId100" display="https://www.dibt.de/de/service/zulassungsdownload/detail/Z-620-2048" xr:uid="{FCF20FCE-3A05-4422-94C1-F1F2D06A3106}"/>
    <hyperlink ref="R70" r:id="rId101" display="https://www.dibt.de/de/service/zulassungsdownload/detail/Z-620-2047" xr:uid="{EAEFBC51-85E0-4A72-9C34-E3797ED1098E}"/>
    <hyperlink ref="R145" r:id="rId102" display="https://www.dibt.de/de/service/zulassungsdownload/detail/Z-620-2040" xr:uid="{C897AC0D-B362-43FC-A78F-50764447360A}"/>
    <hyperlink ref="R52" r:id="rId103" display="https://www.dibt.de/de/service/zulassungsdownload/detail/Z-620-2038" xr:uid="{03659657-2955-4BD3-87E4-14F78E87B834}"/>
    <hyperlink ref="R198" r:id="rId104" display="https://www.dibt.de/de/service/zulassungsdownload/detail/Z-620-2036" xr:uid="{C23D0F6B-6E7A-457C-A416-2D2686B86389}"/>
    <hyperlink ref="R91" r:id="rId105" display="https://www.dibt.de/de/service/zulassungsdownload/detail/Z-620-2034" xr:uid="{F7F82123-A239-468C-AC0B-EB90C97EFD95}"/>
    <hyperlink ref="R164" r:id="rId106" display="https://www.dibt.de/de/service/zulassungsdownload/detail/Z-620-2030" xr:uid="{BE1C3A11-C2CB-47E2-A4F4-4154119CA3A7}"/>
    <hyperlink ref="R80" r:id="rId107" display="https://www.dibt.de/de/service/zulassungsdownload/detail/Z-620-2026" xr:uid="{78D6C954-3708-4108-8E9D-3C32757508F9}"/>
    <hyperlink ref="R110" r:id="rId108" display="https://www.dibt.de/de/service/zulassungsdownload/detail/Z-620-2024" xr:uid="{283424D0-7D31-48CF-91BB-CF3DB3D84327}"/>
    <hyperlink ref="R23" r:id="rId109" display="https://www.dibt.de/de/service/zulassungsdownload/detail/Z-620-2023" xr:uid="{1CE8415E-5ED0-4A8C-94F3-7644EB3AD105}"/>
    <hyperlink ref="R17" r:id="rId110" display="https://www.dibt.de/de/service/zulassungsdownload/detail/Z-620-2020" xr:uid="{C757A132-7DF6-42CC-B592-D6A5A541A004}"/>
    <hyperlink ref="R14" r:id="rId111" display="https://www.dibt.de/de/service/zulassungsdownload/detail/Z-620-2019" xr:uid="{96284F35-9936-4EFF-A888-E5EC947B2728}"/>
    <hyperlink ref="R122" r:id="rId112" display="https://www.dibt.de/de/service/zulassungsdownload/detail/Z-620-2016" xr:uid="{5C63E4E1-3DB0-441F-99EF-CD280E60B3F3}"/>
    <hyperlink ref="R114" r:id="rId113" display="https://www.dibt.de/de/service/zulassungsdownload/detail/Z-620-2015" xr:uid="{622273B4-E1D3-4DAF-89BA-4835F40FFF18}"/>
    <hyperlink ref="R58" r:id="rId114" display="https://www.dibt.de/de/service/zulassungsdownload/detail/Z-620-2014" xr:uid="{23A29858-7D4A-4067-9535-ED7B7A32B7D0}"/>
    <hyperlink ref="R98" r:id="rId115" display="https://www.dibt.de/de/service/zulassungsdownload/detail/Z-620-2013" xr:uid="{1BDA4C91-611E-4EF4-B7CA-8D6FDCBA0A80}"/>
    <hyperlink ref="R69" r:id="rId116" display="https://www.dibt.de/de/service/zulassungsdownload/detail/Z-620-2010" xr:uid="{9DCE3F25-7C84-40FC-BE27-68716ED0057D}"/>
    <hyperlink ref="R144" r:id="rId117" display="https://www.dibt.de/de/service/zulassungsdownload/detail/Z-620-2007" xr:uid="{E77981E1-0704-42C6-AF34-DD0B70A8D60A}"/>
    <hyperlink ref="R76" r:id="rId118" display="https://www.dibt.de/de/service/zulassungsdownload/detail/Z-620-2004" xr:uid="{53418179-F5A2-416F-825F-AD7C158CECE3}"/>
    <hyperlink ref="R99" r:id="rId119" display="https://www.dibt.de/de/service/zulassungsdownload/detail/Z-620-2001" xr:uid="{8DA1ECFB-E32A-4196-8377-2139834B55DA}"/>
    <hyperlink ref="R159" r:id="rId120" display="https://www.dibt.de/de/service/zulassungsdownload/detail/Z-620-2000" xr:uid="{E14C12C5-BC9A-4F86-BDC3-2CCA54C4DF87}"/>
    <hyperlink ref="R22" r:id="rId121" display="https://www.dibt.de/de/service/zulassungsdownload/detail/Z-620-1999" xr:uid="{CCD02D50-B970-4554-9D43-B32504031B11}"/>
    <hyperlink ref="R65" r:id="rId122" display="https://www.dibt.de/de/service/zulassungsdownload/detail/Z-620-1997" xr:uid="{908846BD-A9B1-4A73-B7AF-74C79682F354}"/>
    <hyperlink ref="R130" r:id="rId123" display="https://www.dibt.de/de/service/zulassungsdownload/detail/Z-620-1989" xr:uid="{A248C158-3CA6-4A47-810E-F38076B7EEEB}"/>
    <hyperlink ref="R197" r:id="rId124" display="https://www.dibt.de/de/service/zulassungsdownload/detail/Z-620-1988" xr:uid="{3B3732F1-40C9-4A8F-AC58-5DB89EFCFB5C}"/>
    <hyperlink ref="R121" r:id="rId125" display="https://www.dibt.de/de/service/zulassungsdownload/detail/Z-620-1987" xr:uid="{8CCBE273-E81A-4DBE-AD87-95AD18FFD9E4}"/>
    <hyperlink ref="R13" r:id="rId126" display="https://www.dibt.de/de/service/zulassungsdownload/detail/Z-620-1985" xr:uid="{B6F34B5B-FC6E-46E5-8184-0F5C7B32CB3C}"/>
    <hyperlink ref="R37" r:id="rId127" display="https://www.dibt.de/de/service/zulassungsdownload/detail/Z-620-1984" xr:uid="{4305082E-1932-4DCE-A250-699CF495CF65}"/>
    <hyperlink ref="R109" r:id="rId128" display="https://www.dibt.de/de/service/zulassungsdownload/detail/Z-620-1983" xr:uid="{FC0E8C50-1B22-4B88-AE3A-18F5F831280A}"/>
    <hyperlink ref="R143" r:id="rId129" display="https://www.dibt.de/de/service/zulassungsdownload/detail/Z-620-1980" xr:uid="{B5E4D474-B457-4BAB-9D84-8383CDEFF6E0}"/>
    <hyperlink ref="R165" r:id="rId130" display="https://www.dibt.de/de/service/zulassungsdownload/detail/Z-620-1978" xr:uid="{5C9F4E8E-975D-49C8-8CB5-64E4784EC726}"/>
    <hyperlink ref="R196" r:id="rId131" display="https://www.dibt.de/de/service/zulassungsdownload/detail/Z-620-1977" xr:uid="{1B75BA15-7E8F-428E-8612-6F45C6EDBDF1}"/>
    <hyperlink ref="R36" r:id="rId132" display="https://www.dibt.de/de/service/zulassungsdownload/detail/Z-620-1975" xr:uid="{EF536A63-1963-48F0-9D82-4AB729D2A1ED}"/>
    <hyperlink ref="R68" r:id="rId133" display="https://www.dibt.de/de/service/zulassungsdownload/detail/Z-620-1974" xr:uid="{60914EC3-777F-4799-8AA3-526EF06B21CE}"/>
    <hyperlink ref="R79" r:id="rId134" display="https://www.dibt.de/de/service/zulassungsdownload/detail/Z-620-1973" xr:uid="{438F918B-C810-4967-AA93-09E553807D5A}"/>
    <hyperlink ref="R11" r:id="rId135" display="https://www.dibt.de/de/service/zulassungsdownload/detail/Z-620-1971" xr:uid="{9CB00266-EEB3-4799-B330-0064BE8B2039}"/>
    <hyperlink ref="R21" r:id="rId136" display="https://www.dibt.de/de/service/zulassungsdownload/detail/Z-620-1969" xr:uid="{8E9855C3-E9F0-4F3E-AECB-C94DCC3DAA5D}"/>
    <hyperlink ref="R64" r:id="rId137" display="https://www.dibt.de/de/service/zulassungsdownload/detail/Z-620-1966" xr:uid="{E1EC0ACC-B0C8-4D4E-ABFD-684F262ECE87}"/>
    <hyperlink ref="R174" r:id="rId138" display="https://www.dibt.de/de/service/zulassungsdownload/detail/Z-620-1965" xr:uid="{B09BBEAE-7FE3-424E-8840-8F8374D3EB62}"/>
    <hyperlink ref="R83" r:id="rId139" display="https://www.dibt.de/de/service/zulassungsdownload/detail/Z-620-1963" xr:uid="{56C8BB2F-70BF-430D-8BDA-E85D9B4E1001}"/>
    <hyperlink ref="R51" r:id="rId140" display="https://www.dibt.de/de/service/zulassungsdownload/detail/Z-620-1962" xr:uid="{C704900A-1BBB-4C23-B551-474AC8AF539A}"/>
    <hyperlink ref="R195" r:id="rId141" display="https://www.dibt.de/de/service/zulassungsdownload/detail/Z-620-1961" xr:uid="{56D4BF03-C243-4401-81AF-79798E6979E2}"/>
    <hyperlink ref="R25" r:id="rId142" display="https://www.dibt.de/de/service/zulassungsdownload/detail/Z-620-1958" xr:uid="{CB93DA86-6A10-4A62-80E2-4A7DC86990B4}"/>
    <hyperlink ref="R173" r:id="rId143" display="https://www.dibt.de/de/service/zulassungsdownload/detail/Z-620-1956" xr:uid="{479DCF5C-B1C9-4D37-9D50-E5582A9DF9F2}"/>
    <hyperlink ref="R8" r:id="rId144" display="https://www.dibt.de/de/service/zulassungsdownload/detail/Z-620-1955" xr:uid="{54F2C715-2799-42C6-8B76-A048C0669CB2}"/>
    <hyperlink ref="R18" r:id="rId145" display="https://www.dibt.de/de/service/zulassungsdownload/detail/Z-620-1953" xr:uid="{B29BED30-0FAA-4817-BBE5-71618F824306}"/>
    <hyperlink ref="R82" r:id="rId146" display="https://www.dibt.de/de/service/zulassungsdownload/detail/Z-620-1952" xr:uid="{084197AC-E1D0-4706-88BB-DDB5F962FC65}"/>
    <hyperlink ref="R20" r:id="rId147" display="https://www.dibt.de/de/service/zulassungsdownload/detail/Z-620-1950" xr:uid="{39FA802D-F7B1-4939-AE07-E38AB14DBA1B}"/>
    <hyperlink ref="R142" r:id="rId148" display="https://www.dibt.de/de/service/zulassungsdownload/detail/Z-620-1947" xr:uid="{A875AC81-E300-4988-BBE8-B24CFF0EA4CA}"/>
    <hyperlink ref="R141" r:id="rId149" display="https://www.dibt.de/de/service/zulassungsdownload/detail/Z-620-1946" xr:uid="{35692FEC-E7B8-43CC-B258-CE95676EAEBE}"/>
    <hyperlink ref="R108" r:id="rId150" display="https://www.dibt.de/de/service/zulassungsdownload/detail/Z-620-1943" xr:uid="{8A292408-646C-4D62-AA90-17D0DEAEE62C}"/>
    <hyperlink ref="R28" r:id="rId151" display="https://www.dibt.de/de/service/zulassungsdownload/detail/Z-620-1942" xr:uid="{9F825AE2-678F-4746-B716-9AD2B45CFB67}"/>
    <hyperlink ref="R107" r:id="rId152" display="https://www.dibt.de/de/service/zulassungsdownload/detail/Z-620-1941" xr:uid="{5EE1EF15-074E-4462-9F56-3A757D26C60E}"/>
    <hyperlink ref="R19" r:id="rId153" display="https://www.dibt.de/de/service/zulassungsdownload/detail/Z-620-1940" xr:uid="{B31DD944-8492-411D-96DC-AF0D6A59B17D}"/>
    <hyperlink ref="R170" r:id="rId154" display="https://www.dibt.de/de/service/zulassungsdownload/detail/Z-620-1936" xr:uid="{414429B5-B839-4D23-91F7-D850806E9A82}"/>
    <hyperlink ref="R46" r:id="rId155" display="https://www.dibt.de/de/service/zulassungsdownload/detail/Z-620-1935" xr:uid="{5101B3FB-6292-48DC-8C83-5B415A8469A8}"/>
    <hyperlink ref="R140" r:id="rId156" display="https://www.dibt.de/de/service/zulassungsdownload/detail/Z-620-1934" xr:uid="{000AD868-F32D-46A7-B3A2-6A6D18F47531}"/>
    <hyperlink ref="R139" r:id="rId157" display="https://www.dibt.de/de/service/zulassungsdownload/detail/Z-620-1933" xr:uid="{ADCD6EEB-1D62-4AC6-90CA-8CF9963F8446}"/>
    <hyperlink ref="R194" r:id="rId158" display="https://www.dibt.de/de/service/zulassungsdownload/detail/Z-620-1931" xr:uid="{EC294F47-2E06-45F4-AE89-22599077461B}"/>
    <hyperlink ref="R67" r:id="rId159" display="https://www.dibt.de/de/service/zulassungsdownload/detail/Z-620-1929" xr:uid="{796FDDA8-1C27-4E2A-951A-99D2EB1E7A7B}"/>
    <hyperlink ref="R172" r:id="rId160" display="https://www.dibt.de/de/service/zulassungsdownload/detail/Z-620-1923" xr:uid="{B7A4AF8F-0A84-42E4-8168-EFF518E014BF}"/>
    <hyperlink ref="R50" r:id="rId161" display="https://www.dibt.de/de/service/zulassungsdownload/detail/Z-620-1920" xr:uid="{AAAC6DB4-931D-49FA-99E3-D8451D9A448B}"/>
    <hyperlink ref="R120" r:id="rId162" display="https://www.dibt.de/de/service/zulassungsdownload/detail/Z-620-1919" xr:uid="{816F8E4D-2020-4C1E-9A55-1E66062DF9FE}"/>
    <hyperlink ref="R106" r:id="rId163" display="https://www.dibt.de/de/service/zulassungsdownload/detail/Z-620-1918" xr:uid="{4C966471-CB10-44EF-9B4C-AB11BB9ECDA5}"/>
    <hyperlink ref="R158" r:id="rId164" display="https://www.dibt.de/de/service/zulassungsdownload/detail/Z-620-1917" xr:uid="{7C3EF335-3FB3-476C-B665-FB99D529F688}"/>
    <hyperlink ref="R81" r:id="rId165" display="https://www.dibt.de/de/service/zulassungsdownload/detail/Z-620-1916" xr:uid="{B051F7D6-DBB8-4778-8604-5949094B6B08}"/>
    <hyperlink ref="R188" r:id="rId166" display="https://www.dibt.de/de/service/zulassungsdownload/detail/Z-620-1912" xr:uid="{9E0E8CC0-3619-42C8-AFE1-CDD39EDBFB2B}"/>
    <hyperlink ref="R171" r:id="rId167" display="https://www.dibt.de/de/service/zulassungsdownload/detail/Z-620-1910" xr:uid="{5DDDBE2D-55CC-4615-B651-3C9E98BF478F}"/>
    <hyperlink ref="R12" r:id="rId168" display="https://www.dibt.de/de/service/zulassungsdownload/detail/Z-620-1899" xr:uid="{2C1DC68F-2516-4AA4-B312-1BDA71E9EB4E}"/>
    <hyperlink ref="R63" r:id="rId169" display="https://www.dibt.de/de/service/zulassungsdownload/detail/Z-620-1898" xr:uid="{A599E7E3-6A6C-4B3D-8D2B-7649C9F3FBBA}"/>
    <hyperlink ref="R187" r:id="rId170" display="https://www.dibt.de/de/service/zulassungsdownload/detail/Z-620-1897" xr:uid="{80F06E02-37AA-4BA9-9927-4FB0F54B1FEC}"/>
    <hyperlink ref="R35" r:id="rId171" display="https://www.dibt.de/de/service/zulassungsdownload/detail/Z-620-1892" xr:uid="{5FE7A09A-1517-4E09-9C0E-3C72F92DA64E}"/>
    <hyperlink ref="R154" r:id="rId172" display="https://www.dibt.de/de/service/zulassungsdownload/detail/Z-620-1888" xr:uid="{E0251772-EC9B-4716-B809-C55B469568BB}"/>
    <hyperlink ref="R32" r:id="rId173" display="https://www.dibt.de/de/service/zulassungsdownload/detail/Z-620-1881" xr:uid="{F8B515A6-1223-4FDC-86CC-3E31264FD048}"/>
    <hyperlink ref="R24" r:id="rId174" display="https://www.dibt.de/de/service/zulassungsdownload/detail/Z-620-1880" xr:uid="{81505D7E-AFD9-4F45-8797-4D7AA0A0D47C}"/>
    <hyperlink ref="R102" r:id="rId175" display="https://www.dibt.de/de/service/zulassungsdownload/detail/Z-620-1879" xr:uid="{6AE31C78-B24B-4515-8357-72051F8A7AE8}"/>
    <hyperlink ref="R193" r:id="rId176" display="https://www.dibt.de/de/service/zulassungsdownload/detail/Z-620-1878" xr:uid="{7E9D75B8-FA1A-45E4-85AA-0DA5E88E8101}"/>
    <hyperlink ref="R7" r:id="rId177" display="https://www.dibt.de/de/service/zulassungsdownload/detail/Z-620-1877" xr:uid="{A70623D5-5741-4B40-A343-ED627561E9FF}"/>
    <hyperlink ref="R95" r:id="rId178" display="https://www.dibt.de/de/service/zulassungsdownload/detail/Z-620-1876" xr:uid="{DD68A9F5-7B3B-41B8-B2A7-374AA61C1302}"/>
    <hyperlink ref="R186" r:id="rId179" display="https://www.dibt.de/de/service/zulassungsdownload/detail/Z-620-1875" xr:uid="{0C0FC69B-41E2-4D66-B15F-2757B0457D50}"/>
    <hyperlink ref="R31" r:id="rId180" display="https://www.dibt.de/de/service/zulassungsdownload/detail/Z-620-1873" xr:uid="{337B4DD0-F119-48A7-BB9E-D7091BF47ACD}"/>
    <hyperlink ref="R185" r:id="rId181" display="https://www.dibt.de/de/service/zulassungsdownload/detail/Z-620-1858" xr:uid="{FA933B80-8D84-45C9-9CC7-6EDDF3125643}"/>
    <hyperlink ref="R153" r:id="rId182" display="https://www.dibt.de/de/service/zulassungsdownload/detail/Z-620-1853" xr:uid="{6C2197FA-8874-4AE8-B011-2F736CDFAC86}"/>
    <hyperlink ref="R57" r:id="rId183" display="https://www.dibt.de/de/service/zulassungsdownload/detail/Z-620-1852" xr:uid="{85B9EBFA-EBE8-4F33-BDC4-D2FE402CA49E}"/>
    <hyperlink ref="R10" r:id="rId184" display="https://www.dibt.de/de/service/zulassungsdownload/detail/Z-620-1846" xr:uid="{277C5DBE-8611-42DC-98C3-679F1FE3248E}"/>
    <hyperlink ref="R111" r:id="rId185" display="https://www.dibt.de/de/service/zulassungsdownload/detail/Z-620-1845" xr:uid="{910ECAB2-79E9-4931-9B57-C43CFBF9B89B}"/>
    <hyperlink ref="R43" r:id="rId186" display="https://www.dibt.de/de/service/zulassungsdownload/detail/Z-620-1842" xr:uid="{977D9349-0C0D-4ABF-8BEA-AEDE95D3F7DC}"/>
    <hyperlink ref="R45" r:id="rId187" display="https://www.dibt.de/de/service/zulassungsdownload/detail/Z-620-1840" xr:uid="{914B9F31-272A-431B-A025-4941114483C8}"/>
    <hyperlink ref="R62" r:id="rId188" display="https://www.dibt.de/de/service/zulassungsdownload/detail/Z-620-1839" xr:uid="{5A7566AE-3957-4B3E-873B-864F885AFD20}"/>
    <hyperlink ref="R44" r:id="rId189" display="https://www.dibt.de/de/service/zulassungsdownload/detail/Z-620-1838" xr:uid="{93153B95-BCCF-417D-A17D-AD71EB6042E3}"/>
    <hyperlink ref="R112" r:id="rId190" display="https://www.dibt.de/de/service/zulassungsdownload/detail/Z-620-1836" xr:uid="{EB361C92-B428-42AC-80EE-C48D6671DD44}"/>
    <hyperlink ref="R184" r:id="rId191" display="https://www.dibt.de/de/service/zulassungsdownload/detail/Z-620-1991" xr:uid="{B683EC48-ABB0-4CDC-B74C-EABA021F4FCE}"/>
    <hyperlink ref="R182" r:id="rId192" display="https://www.dibt.de/de/service/zulassungsdownload/detail/Z-620-1949" xr:uid="{CE9FC217-FD9A-4112-AC57-C4CD1CC3569A}"/>
  </hyperlinks>
  <pageMargins left="0.78740157480314965" right="0.31496062992125984" top="0.74803149606299213" bottom="0.74803149606299213" header="0.31496062992125984" footer="0.31496062992125984"/>
  <pageSetup paperSize="4401" scale="46" fitToHeight="0" orientation="landscape" horizontalDpi="1200" verticalDpi="1200" r:id="rId193"/>
  <headerFooter>
    <oddFooter>&amp;R&amp;"Arial,Standard"&amp;16&amp;P von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983B32-49A8-4E4A-83C3-FE5A81CCD2CD}">
  <dimension ref="A1:X713"/>
  <sheetViews>
    <sheetView topLeftCell="E1" zoomScale="55" zoomScaleNormal="55" workbookViewId="0">
      <pane ySplit="5" topLeftCell="A6" activePane="bottomLeft" state="frozen"/>
      <selection pane="bottomLeft" activeCell="H50" sqref="H50:H53"/>
    </sheetView>
  </sheetViews>
  <sheetFormatPr baseColWidth="10" defaultColWidth="10.90625" defaultRowHeight="14" x14ac:dyDescent="0.3"/>
  <cols>
    <col min="1" max="1" width="74.90625" style="40" customWidth="1"/>
    <col min="2" max="2" width="43.08984375" style="40" customWidth="1"/>
    <col min="3" max="3" width="23.81640625" style="49" customWidth="1"/>
    <col min="4" max="4" width="45.453125" style="49" customWidth="1"/>
    <col min="5" max="5" width="10.90625" style="40"/>
    <col min="6" max="6" width="76.1796875" style="40" customWidth="1"/>
    <col min="7" max="7" width="40.08984375" style="40" customWidth="1"/>
    <col min="8" max="8" width="22.36328125" style="49" customWidth="1"/>
    <col min="9" max="9" width="24.81640625" style="49" customWidth="1"/>
    <col min="10" max="15" width="10.90625" style="40" customWidth="1"/>
    <col min="16" max="16" width="73.453125" style="40" customWidth="1"/>
    <col min="17" max="17" width="38.6328125" style="40" customWidth="1"/>
    <col min="18" max="18" width="19.6328125" style="49" bestFit="1" customWidth="1"/>
    <col min="19" max="19" width="22.08984375" style="49" customWidth="1"/>
    <col min="20" max="20" width="10.81640625" style="40" customWidth="1"/>
    <col min="21" max="16384" width="10.90625" style="40"/>
  </cols>
  <sheetData>
    <row r="1" spans="1:24" ht="18" x14ac:dyDescent="0.4">
      <c r="A1" s="48" t="s">
        <v>1468</v>
      </c>
      <c r="D1" s="50"/>
      <c r="F1" s="40" t="s">
        <v>904</v>
      </c>
    </row>
    <row r="2" spans="1:24" ht="14.5" thickBot="1" x14ac:dyDescent="0.35"/>
    <row r="3" spans="1:24" ht="14.5" thickBot="1" x14ac:dyDescent="0.35">
      <c r="A3" s="79" t="s">
        <v>1470</v>
      </c>
      <c r="B3" s="80"/>
      <c r="C3" s="81"/>
      <c r="D3" s="82"/>
      <c r="F3" s="238" t="s">
        <v>1190</v>
      </c>
      <c r="G3" s="239"/>
      <c r="H3" s="239"/>
      <c r="I3" s="240"/>
      <c r="P3" s="238" t="s">
        <v>1465</v>
      </c>
      <c r="Q3" s="239"/>
      <c r="R3" s="239"/>
      <c r="S3" s="240"/>
    </row>
    <row r="4" spans="1:24" ht="28" x14ac:dyDescent="0.3">
      <c r="A4" s="58" t="s">
        <v>900</v>
      </c>
      <c r="B4" s="51" t="s">
        <v>901</v>
      </c>
      <c r="C4" s="52" t="s">
        <v>902</v>
      </c>
      <c r="D4" s="59" t="s">
        <v>903</v>
      </c>
      <c r="F4" s="58" t="s">
        <v>900</v>
      </c>
      <c r="G4" s="51" t="s">
        <v>901</v>
      </c>
      <c r="H4" s="52" t="s">
        <v>902</v>
      </c>
      <c r="I4" s="59" t="s">
        <v>903</v>
      </c>
      <c r="K4" s="234" t="s">
        <v>1464</v>
      </c>
      <c r="L4" s="235"/>
      <c r="M4" s="235"/>
      <c r="N4" s="236"/>
      <c r="P4" s="58" t="s">
        <v>900</v>
      </c>
      <c r="Q4" s="51" t="s">
        <v>901</v>
      </c>
      <c r="R4" s="52" t="s">
        <v>902</v>
      </c>
      <c r="S4" s="59" t="s">
        <v>903</v>
      </c>
      <c r="T4" s="53"/>
      <c r="U4" s="237" t="s">
        <v>1464</v>
      </c>
      <c r="V4" s="237"/>
      <c r="W4" s="237"/>
      <c r="X4" s="237"/>
    </row>
    <row r="5" spans="1:24" x14ac:dyDescent="0.3">
      <c r="A5" s="60"/>
      <c r="D5" s="61"/>
      <c r="F5" s="60"/>
      <c r="I5" s="61"/>
      <c r="K5" s="60"/>
      <c r="N5" s="66"/>
      <c r="P5" s="60"/>
      <c r="S5" s="61"/>
    </row>
    <row r="6" spans="1:24" ht="14.5" customHeight="1" x14ac:dyDescent="0.3">
      <c r="A6" s="71" t="s">
        <v>0</v>
      </c>
      <c r="B6" s="55" t="s">
        <v>2</v>
      </c>
      <c r="C6" s="242" t="s">
        <v>4</v>
      </c>
      <c r="D6" s="72" t="s">
        <v>5</v>
      </c>
      <c r="F6" s="41" t="s">
        <v>0</v>
      </c>
      <c r="G6" s="42" t="s">
        <v>2</v>
      </c>
      <c r="H6" s="232" t="s">
        <v>4</v>
      </c>
      <c r="I6" s="62" t="s">
        <v>5</v>
      </c>
      <c r="K6" s="60" t="b" cm="1">
        <f t="array" ref="K6:L6">EXACT(A6:B6,F6:G6)</f>
        <v>1</v>
      </c>
      <c r="L6" s="40" t="b">
        <v>1</v>
      </c>
      <c r="M6" s="40" t="b">
        <f t="shared" ref="M6:M37" si="0">EXACT(C6,H6)</f>
        <v>1</v>
      </c>
      <c r="N6" s="66" t="b">
        <f t="shared" ref="N6:N37" si="1">EXACT(D6,I6)</f>
        <v>1</v>
      </c>
      <c r="P6" s="41" t="s">
        <v>0</v>
      </c>
      <c r="Q6" s="42" t="s">
        <v>2</v>
      </c>
      <c r="R6" s="232" t="s">
        <v>4</v>
      </c>
      <c r="S6" s="62" t="s">
        <v>5</v>
      </c>
      <c r="T6" s="43"/>
      <c r="U6" s="40" t="b" cm="1">
        <f t="array" ref="U6:V6">EXACT(F6:G6,P6:Q6)</f>
        <v>1</v>
      </c>
      <c r="V6" s="40" t="b">
        <v>1</v>
      </c>
      <c r="W6" s="40" t="b">
        <f>EXACT(H6,R6)</f>
        <v>1</v>
      </c>
      <c r="X6" s="40" t="b">
        <f>EXACT(I6,S6)</f>
        <v>1</v>
      </c>
    </row>
    <row r="7" spans="1:24" ht="14.5" customHeight="1" x14ac:dyDescent="0.3">
      <c r="A7" s="71" t="s">
        <v>1</v>
      </c>
      <c r="B7" s="55" t="s">
        <v>1447</v>
      </c>
      <c r="C7" s="242"/>
      <c r="D7" s="72" t="s">
        <v>6</v>
      </c>
      <c r="F7" s="41" t="s">
        <v>1</v>
      </c>
      <c r="G7" s="42" t="s">
        <v>1447</v>
      </c>
      <c r="H7" s="232"/>
      <c r="I7" s="62" t="s">
        <v>6</v>
      </c>
      <c r="K7" s="60" t="b" cm="1">
        <f t="array" ref="K7:L7">EXACT(A7:B7,F7:G7)</f>
        <v>1</v>
      </c>
      <c r="L7" s="40" t="b">
        <v>1</v>
      </c>
      <c r="M7" s="40" t="b">
        <f t="shared" si="0"/>
        <v>1</v>
      </c>
      <c r="N7" s="66" t="b">
        <f t="shared" si="1"/>
        <v>1</v>
      </c>
      <c r="P7" s="41" t="s">
        <v>1</v>
      </c>
      <c r="Q7" s="42" t="s">
        <v>1447</v>
      </c>
      <c r="R7" s="232"/>
      <c r="S7" s="62" t="s">
        <v>6</v>
      </c>
      <c r="T7" s="43"/>
      <c r="U7" s="40" t="b" cm="1">
        <f t="array" ref="U7:V7">EXACT(F7:G7,P7:Q7)</f>
        <v>1</v>
      </c>
      <c r="V7" s="40" t="b">
        <v>1</v>
      </c>
      <c r="W7" s="40" t="b">
        <f t="shared" ref="W7:W9" si="2">EXACT(H7,R7)</f>
        <v>1</v>
      </c>
      <c r="X7" s="40" t="b">
        <f t="shared" ref="X7:X9" si="3">EXACT(I7,S7)</f>
        <v>1</v>
      </c>
    </row>
    <row r="8" spans="1:24" ht="14.5" customHeight="1" x14ac:dyDescent="0.3">
      <c r="A8" s="71"/>
      <c r="B8" s="55" t="s">
        <v>3</v>
      </c>
      <c r="C8" s="242"/>
      <c r="D8" s="72"/>
      <c r="F8" s="41"/>
      <c r="G8" s="42" t="s">
        <v>3</v>
      </c>
      <c r="H8" s="232"/>
      <c r="I8" s="62"/>
      <c r="K8" s="60" t="b" cm="1">
        <f t="array" ref="K8:L8">EXACT(A8:B8,F8:G8)</f>
        <v>1</v>
      </c>
      <c r="L8" s="40" t="b">
        <v>1</v>
      </c>
      <c r="M8" s="40" t="b">
        <f t="shared" si="0"/>
        <v>1</v>
      </c>
      <c r="N8" s="66" t="b">
        <f t="shared" si="1"/>
        <v>1</v>
      </c>
      <c r="P8" s="41"/>
      <c r="Q8" s="42" t="s">
        <v>3</v>
      </c>
      <c r="R8" s="232"/>
      <c r="S8" s="62"/>
      <c r="T8" s="43"/>
      <c r="U8" s="40" t="b" cm="1">
        <f t="array" ref="U8:V8">EXACT(F8:G8,P8:Q8)</f>
        <v>1</v>
      </c>
      <c r="V8" s="40" t="b">
        <v>1</v>
      </c>
      <c r="W8" s="40" t="b">
        <f t="shared" si="2"/>
        <v>1</v>
      </c>
      <c r="X8" s="40" t="b">
        <f t="shared" si="3"/>
        <v>1</v>
      </c>
    </row>
    <row r="9" spans="1:24" ht="14.5" customHeight="1" x14ac:dyDescent="0.3">
      <c r="A9" s="71" t="s">
        <v>7</v>
      </c>
      <c r="B9" s="55" t="s">
        <v>9</v>
      </c>
      <c r="C9" s="242" t="s">
        <v>12</v>
      </c>
      <c r="D9" s="72" t="s">
        <v>13</v>
      </c>
      <c r="F9" s="41" t="s">
        <v>7</v>
      </c>
      <c r="G9" s="42" t="s">
        <v>9</v>
      </c>
      <c r="H9" s="232" t="s">
        <v>12</v>
      </c>
      <c r="I9" s="62" t="s">
        <v>13</v>
      </c>
      <c r="K9" s="60" t="b" cm="1">
        <f t="array" ref="K9:L9">EXACT(A9:B9,F9:G9)</f>
        <v>1</v>
      </c>
      <c r="L9" s="40" t="b">
        <v>1</v>
      </c>
      <c r="M9" s="40" t="b">
        <f t="shared" si="0"/>
        <v>1</v>
      </c>
      <c r="N9" s="66" t="b">
        <f t="shared" si="1"/>
        <v>1</v>
      </c>
      <c r="P9" s="41" t="s">
        <v>7</v>
      </c>
      <c r="Q9" s="42" t="s">
        <v>9</v>
      </c>
      <c r="R9" s="232" t="s">
        <v>12</v>
      </c>
      <c r="S9" s="62" t="s">
        <v>13</v>
      </c>
      <c r="T9" s="43"/>
      <c r="U9" s="40" t="b" cm="1">
        <f t="array" ref="U9:V9">EXACT(F9:G9,P9:Q9)</f>
        <v>1</v>
      </c>
      <c r="V9" s="40" t="b">
        <v>1</v>
      </c>
      <c r="W9" s="40" t="b">
        <f t="shared" si="2"/>
        <v>1</v>
      </c>
      <c r="X9" s="40" t="b">
        <f t="shared" si="3"/>
        <v>1</v>
      </c>
    </row>
    <row r="10" spans="1:24" ht="14.5" customHeight="1" x14ac:dyDescent="0.3">
      <c r="A10" s="71" t="s">
        <v>8</v>
      </c>
      <c r="B10" s="55" t="s">
        <v>10</v>
      </c>
      <c r="C10" s="242"/>
      <c r="D10" s="72" t="s">
        <v>14</v>
      </c>
      <c r="F10" s="41" t="s">
        <v>8</v>
      </c>
      <c r="G10" s="42" t="s">
        <v>10</v>
      </c>
      <c r="H10" s="232"/>
      <c r="I10" s="62" t="s">
        <v>14</v>
      </c>
      <c r="K10" s="60" t="b" cm="1">
        <f t="array" ref="K10:L10">EXACT(A10:B10,F10:G10)</f>
        <v>1</v>
      </c>
      <c r="L10" s="40" t="b">
        <v>1</v>
      </c>
      <c r="M10" s="40" t="b">
        <f t="shared" si="0"/>
        <v>1</v>
      </c>
      <c r="N10" s="66" t="b">
        <f t="shared" si="1"/>
        <v>1</v>
      </c>
      <c r="P10" s="41" t="s">
        <v>8</v>
      </c>
      <c r="Q10" s="42" t="s">
        <v>10</v>
      </c>
      <c r="R10" s="232"/>
      <c r="S10" s="62" t="s">
        <v>14</v>
      </c>
      <c r="T10" s="43"/>
      <c r="U10" s="40" t="b" cm="1">
        <f t="array" ref="U10:V10">EXACT(F10:G10,P10:Q10)</f>
        <v>1</v>
      </c>
      <c r="V10" s="40" t="b">
        <v>1</v>
      </c>
      <c r="W10" s="40" t="b">
        <f t="shared" ref="W10:W73" si="4">EXACT(H10,R10)</f>
        <v>1</v>
      </c>
      <c r="X10" s="40" t="b">
        <f t="shared" ref="X10:X73" si="5">EXACT(I10,S10)</f>
        <v>1</v>
      </c>
    </row>
    <row r="11" spans="1:24" ht="14.5" customHeight="1" x14ac:dyDescent="0.3">
      <c r="A11" s="71"/>
      <c r="B11" s="55" t="s">
        <v>11</v>
      </c>
      <c r="C11" s="242"/>
      <c r="D11" s="72" t="s">
        <v>6</v>
      </c>
      <c r="F11" s="41"/>
      <c r="G11" s="42" t="s">
        <v>11</v>
      </c>
      <c r="H11" s="232"/>
      <c r="I11" s="62" t="s">
        <v>6</v>
      </c>
      <c r="K11" s="60" t="b" cm="1">
        <f t="array" ref="K11:L11">EXACT(A11:B11,F11:G11)</f>
        <v>1</v>
      </c>
      <c r="L11" s="40" t="b">
        <v>1</v>
      </c>
      <c r="M11" s="40" t="b">
        <f t="shared" si="0"/>
        <v>1</v>
      </c>
      <c r="N11" s="66" t="b">
        <f t="shared" si="1"/>
        <v>1</v>
      </c>
      <c r="P11" s="41"/>
      <c r="Q11" s="42" t="s">
        <v>11</v>
      </c>
      <c r="R11" s="232"/>
      <c r="S11" s="62" t="s">
        <v>6</v>
      </c>
      <c r="T11" s="43"/>
      <c r="U11" s="40" t="b" cm="1">
        <f t="array" ref="U11:V11">EXACT(F11:G11,P11:Q11)</f>
        <v>1</v>
      </c>
      <c r="V11" s="40" t="b">
        <v>1</v>
      </c>
      <c r="W11" s="40" t="b">
        <f t="shared" si="4"/>
        <v>1</v>
      </c>
      <c r="X11" s="40" t="b">
        <f t="shared" si="5"/>
        <v>1</v>
      </c>
    </row>
    <row r="12" spans="1:24" ht="14.5" customHeight="1" x14ac:dyDescent="0.3">
      <c r="A12" s="71" t="s">
        <v>15</v>
      </c>
      <c r="B12" s="55" t="s">
        <v>1280</v>
      </c>
      <c r="C12" s="242" t="s">
        <v>18</v>
      </c>
      <c r="D12" s="72" t="s">
        <v>19</v>
      </c>
      <c r="F12" s="41" t="s">
        <v>15</v>
      </c>
      <c r="G12" s="42" t="s">
        <v>1280</v>
      </c>
      <c r="H12" s="232" t="s">
        <v>18</v>
      </c>
      <c r="I12" s="62" t="s">
        <v>19</v>
      </c>
      <c r="K12" s="60" t="b" cm="1">
        <f t="array" ref="K12:L12">EXACT(A12:B12,F12:G12)</f>
        <v>1</v>
      </c>
      <c r="L12" s="40" t="b">
        <v>1</v>
      </c>
      <c r="M12" s="40" t="b">
        <f t="shared" si="0"/>
        <v>1</v>
      </c>
      <c r="N12" s="66" t="b">
        <f t="shared" si="1"/>
        <v>1</v>
      </c>
      <c r="P12" s="41" t="s">
        <v>15</v>
      </c>
      <c r="Q12" s="42" t="s">
        <v>1280</v>
      </c>
      <c r="R12" s="232" t="s">
        <v>18</v>
      </c>
      <c r="S12" s="62" t="s">
        <v>19</v>
      </c>
      <c r="T12" s="43"/>
      <c r="U12" s="40" t="b" cm="1">
        <f t="array" ref="U12:V12">EXACT(F12:G12,P12:Q12)</f>
        <v>1</v>
      </c>
      <c r="V12" s="40" t="b">
        <v>1</v>
      </c>
      <c r="W12" s="40" t="b">
        <f t="shared" si="4"/>
        <v>1</v>
      </c>
      <c r="X12" s="40" t="b">
        <f t="shared" si="5"/>
        <v>1</v>
      </c>
    </row>
    <row r="13" spans="1:24" ht="14.5" customHeight="1" x14ac:dyDescent="0.3">
      <c r="A13" s="71" t="s">
        <v>16</v>
      </c>
      <c r="B13" s="55" t="s">
        <v>1281</v>
      </c>
      <c r="C13" s="242"/>
      <c r="D13" s="72" t="s">
        <v>6</v>
      </c>
      <c r="F13" s="41" t="s">
        <v>16</v>
      </c>
      <c r="G13" s="42" t="s">
        <v>1281</v>
      </c>
      <c r="H13" s="232"/>
      <c r="I13" s="62" t="s">
        <v>6</v>
      </c>
      <c r="K13" s="60" t="b" cm="1">
        <f t="array" ref="K13:L13">EXACT(A13:B13,F13:G13)</f>
        <v>1</v>
      </c>
      <c r="L13" s="40" t="b">
        <v>1</v>
      </c>
      <c r="M13" s="40" t="b">
        <f t="shared" si="0"/>
        <v>1</v>
      </c>
      <c r="N13" s="66" t="b">
        <f t="shared" si="1"/>
        <v>1</v>
      </c>
      <c r="P13" s="41" t="s">
        <v>16</v>
      </c>
      <c r="Q13" s="42" t="s">
        <v>1281</v>
      </c>
      <c r="R13" s="232"/>
      <c r="S13" s="62" t="s">
        <v>6</v>
      </c>
      <c r="T13" s="43"/>
      <c r="U13" s="40" t="b" cm="1">
        <f t="array" ref="U13:V13">EXACT(F13:G13,P13:Q13)</f>
        <v>1</v>
      </c>
      <c r="V13" s="40" t="b">
        <v>1</v>
      </c>
      <c r="W13" s="40" t="b">
        <f t="shared" si="4"/>
        <v>1</v>
      </c>
      <c r="X13" s="40" t="b">
        <f t="shared" si="5"/>
        <v>1</v>
      </c>
    </row>
    <row r="14" spans="1:24" ht="14.5" customHeight="1" x14ac:dyDescent="0.3">
      <c r="A14" s="71"/>
      <c r="B14" s="55" t="s">
        <v>17</v>
      </c>
      <c r="C14" s="242"/>
      <c r="D14" s="72"/>
      <c r="F14" s="41"/>
      <c r="G14" s="42" t="s">
        <v>17</v>
      </c>
      <c r="H14" s="232"/>
      <c r="I14" s="62"/>
      <c r="K14" s="60" t="b" cm="1">
        <f t="array" ref="K14:L14">EXACT(A14:B14,F14:G14)</f>
        <v>1</v>
      </c>
      <c r="L14" s="40" t="b">
        <v>1</v>
      </c>
      <c r="M14" s="40" t="b">
        <f t="shared" si="0"/>
        <v>1</v>
      </c>
      <c r="N14" s="66" t="b">
        <f t="shared" si="1"/>
        <v>1</v>
      </c>
      <c r="P14" s="41"/>
      <c r="Q14" s="42" t="s">
        <v>17</v>
      </c>
      <c r="R14" s="232"/>
      <c r="S14" s="62"/>
      <c r="T14" s="43"/>
      <c r="U14" s="40" t="b" cm="1">
        <f t="array" ref="U14:V14">EXACT(F14:G14,P14:Q14)</f>
        <v>1</v>
      </c>
      <c r="V14" s="40" t="b">
        <v>1</v>
      </c>
      <c r="W14" s="40" t="b">
        <f t="shared" si="4"/>
        <v>1</v>
      </c>
      <c r="X14" s="40" t="b">
        <f t="shared" si="5"/>
        <v>1</v>
      </c>
    </row>
    <row r="15" spans="1:24" ht="14.5" customHeight="1" x14ac:dyDescent="0.3">
      <c r="A15" s="71" t="s">
        <v>20</v>
      </c>
      <c r="B15" s="55" t="s">
        <v>9</v>
      </c>
      <c r="C15" s="242" t="s">
        <v>22</v>
      </c>
      <c r="D15" s="72" t="s">
        <v>23</v>
      </c>
      <c r="F15" s="41" t="s">
        <v>20</v>
      </c>
      <c r="G15" s="42" t="s">
        <v>9</v>
      </c>
      <c r="H15" s="232" t="s">
        <v>22</v>
      </c>
      <c r="I15" s="62" t="s">
        <v>23</v>
      </c>
      <c r="K15" s="60" t="b" cm="1">
        <f t="array" ref="K15:L15">EXACT(A15:B15,F15:G15)</f>
        <v>1</v>
      </c>
      <c r="L15" s="40" t="b">
        <v>1</v>
      </c>
      <c r="M15" s="40" t="b">
        <f t="shared" si="0"/>
        <v>1</v>
      </c>
      <c r="N15" s="66" t="b">
        <f t="shared" si="1"/>
        <v>1</v>
      </c>
      <c r="P15" s="41" t="s">
        <v>20</v>
      </c>
      <c r="Q15" s="42" t="s">
        <v>9</v>
      </c>
      <c r="R15" s="232" t="s">
        <v>22</v>
      </c>
      <c r="S15" s="62" t="s">
        <v>23</v>
      </c>
      <c r="T15" s="43"/>
      <c r="U15" s="40" t="b" cm="1">
        <f t="array" ref="U15:V15">EXACT(F15:G15,P15:Q15)</f>
        <v>1</v>
      </c>
      <c r="V15" s="40" t="b">
        <v>1</v>
      </c>
      <c r="W15" s="40" t="b">
        <f t="shared" si="4"/>
        <v>1</v>
      </c>
      <c r="X15" s="40" t="b">
        <f t="shared" si="5"/>
        <v>1</v>
      </c>
    </row>
    <row r="16" spans="1:24" ht="14.5" customHeight="1" x14ac:dyDescent="0.3">
      <c r="A16" s="71" t="s">
        <v>21</v>
      </c>
      <c r="B16" s="55" t="s">
        <v>10</v>
      </c>
      <c r="C16" s="242"/>
      <c r="D16" s="72" t="s">
        <v>6</v>
      </c>
      <c r="F16" s="41" t="s">
        <v>21</v>
      </c>
      <c r="G16" s="42" t="s">
        <v>10</v>
      </c>
      <c r="H16" s="232"/>
      <c r="I16" s="62" t="s">
        <v>6</v>
      </c>
      <c r="K16" s="60" t="b" cm="1">
        <f t="array" ref="K16:L16">EXACT(A16:B16,F16:G16)</f>
        <v>1</v>
      </c>
      <c r="L16" s="40" t="b">
        <v>1</v>
      </c>
      <c r="M16" s="40" t="b">
        <f t="shared" si="0"/>
        <v>1</v>
      </c>
      <c r="N16" s="66" t="b">
        <f t="shared" si="1"/>
        <v>1</v>
      </c>
      <c r="P16" s="41" t="s">
        <v>21</v>
      </c>
      <c r="Q16" s="42" t="s">
        <v>10</v>
      </c>
      <c r="R16" s="232"/>
      <c r="S16" s="62" t="s">
        <v>6</v>
      </c>
      <c r="T16" s="43"/>
      <c r="U16" s="40" t="b" cm="1">
        <f t="array" ref="U16:V16">EXACT(F16:G16,P16:Q16)</f>
        <v>1</v>
      </c>
      <c r="V16" s="40" t="b">
        <v>1</v>
      </c>
      <c r="W16" s="40" t="b">
        <f t="shared" si="4"/>
        <v>1</v>
      </c>
      <c r="X16" s="40" t="b">
        <f t="shared" si="5"/>
        <v>1</v>
      </c>
    </row>
    <row r="17" spans="1:24" ht="14.5" customHeight="1" x14ac:dyDescent="0.3">
      <c r="A17" s="71"/>
      <c r="B17" s="55" t="s">
        <v>11</v>
      </c>
      <c r="C17" s="242"/>
      <c r="D17" s="72"/>
      <c r="F17" s="41"/>
      <c r="G17" s="42" t="s">
        <v>11</v>
      </c>
      <c r="H17" s="232"/>
      <c r="I17" s="62"/>
      <c r="K17" s="60" t="b" cm="1">
        <f t="array" ref="K17:L17">EXACT(A17:B17,F17:G17)</f>
        <v>1</v>
      </c>
      <c r="L17" s="40" t="b">
        <v>1</v>
      </c>
      <c r="M17" s="40" t="b">
        <f t="shared" si="0"/>
        <v>1</v>
      </c>
      <c r="N17" s="66" t="b">
        <f t="shared" si="1"/>
        <v>1</v>
      </c>
      <c r="P17" s="41"/>
      <c r="Q17" s="42" t="s">
        <v>11</v>
      </c>
      <c r="R17" s="232"/>
      <c r="S17" s="62"/>
      <c r="T17" s="43"/>
      <c r="U17" s="40" t="b" cm="1">
        <f t="array" ref="U17:V17">EXACT(F17:G17,P17:Q17)</f>
        <v>1</v>
      </c>
      <c r="V17" s="40" t="b">
        <v>1</v>
      </c>
      <c r="W17" s="40" t="b">
        <f t="shared" si="4"/>
        <v>1</v>
      </c>
      <c r="X17" s="40" t="b">
        <f t="shared" si="5"/>
        <v>1</v>
      </c>
    </row>
    <row r="18" spans="1:24" ht="14.5" customHeight="1" x14ac:dyDescent="0.3">
      <c r="A18" s="243" t="s">
        <v>24</v>
      </c>
      <c r="B18" s="55" t="s">
        <v>9</v>
      </c>
      <c r="C18" s="242" t="s">
        <v>25</v>
      </c>
      <c r="D18" s="72" t="s">
        <v>23</v>
      </c>
      <c r="F18" s="241" t="s">
        <v>24</v>
      </c>
      <c r="G18" s="42" t="s">
        <v>9</v>
      </c>
      <c r="H18" s="232" t="s">
        <v>25</v>
      </c>
      <c r="I18" s="62" t="s">
        <v>23</v>
      </c>
      <c r="K18" s="60" t="b" cm="1">
        <f t="array" ref="K18:L18">EXACT(A18:B18,F18:G18)</f>
        <v>1</v>
      </c>
      <c r="L18" s="40" t="b">
        <v>1</v>
      </c>
      <c r="M18" s="40" t="b">
        <f t="shared" si="0"/>
        <v>1</v>
      </c>
      <c r="N18" s="66" t="b">
        <f t="shared" si="1"/>
        <v>1</v>
      </c>
      <c r="P18" s="241" t="s">
        <v>24</v>
      </c>
      <c r="Q18" s="42" t="s">
        <v>9</v>
      </c>
      <c r="R18" s="232" t="s">
        <v>25</v>
      </c>
      <c r="S18" s="62" t="s">
        <v>23</v>
      </c>
      <c r="T18" s="43"/>
      <c r="U18" s="40" t="b" cm="1">
        <f t="array" ref="U18:V18">EXACT(F18:G18,P18:Q18)</f>
        <v>1</v>
      </c>
      <c r="V18" s="40" t="b">
        <v>1</v>
      </c>
      <c r="W18" s="40" t="b">
        <f t="shared" si="4"/>
        <v>1</v>
      </c>
      <c r="X18" s="40" t="b">
        <f t="shared" si="5"/>
        <v>1</v>
      </c>
    </row>
    <row r="19" spans="1:24" ht="14.5" customHeight="1" x14ac:dyDescent="0.3">
      <c r="A19" s="243"/>
      <c r="B19" s="55" t="s">
        <v>10</v>
      </c>
      <c r="C19" s="242"/>
      <c r="D19" s="72" t="s">
        <v>6</v>
      </c>
      <c r="F19" s="241"/>
      <c r="G19" s="42" t="s">
        <v>10</v>
      </c>
      <c r="H19" s="232"/>
      <c r="I19" s="62" t="s">
        <v>6</v>
      </c>
      <c r="K19" s="60" t="b" cm="1">
        <f t="array" ref="K19:L19">EXACT(A19:B19,F19:G19)</f>
        <v>1</v>
      </c>
      <c r="L19" s="40" t="b">
        <v>1</v>
      </c>
      <c r="M19" s="40" t="b">
        <f t="shared" si="0"/>
        <v>1</v>
      </c>
      <c r="N19" s="66" t="b">
        <f t="shared" si="1"/>
        <v>1</v>
      </c>
      <c r="P19" s="241"/>
      <c r="Q19" s="42" t="s">
        <v>10</v>
      </c>
      <c r="R19" s="232"/>
      <c r="S19" s="62" t="s">
        <v>6</v>
      </c>
      <c r="T19" s="43"/>
      <c r="U19" s="40" t="b" cm="1">
        <f t="array" ref="U19:V19">EXACT(F19:G19,P19:Q19)</f>
        <v>1</v>
      </c>
      <c r="V19" s="40" t="b">
        <v>1</v>
      </c>
      <c r="W19" s="40" t="b">
        <f t="shared" si="4"/>
        <v>1</v>
      </c>
      <c r="X19" s="40" t="b">
        <f t="shared" si="5"/>
        <v>1</v>
      </c>
    </row>
    <row r="20" spans="1:24" ht="14.5" customHeight="1" x14ac:dyDescent="0.3">
      <c r="A20" s="243"/>
      <c r="B20" s="55" t="s">
        <v>11</v>
      </c>
      <c r="C20" s="242"/>
      <c r="D20" s="72"/>
      <c r="F20" s="241"/>
      <c r="G20" s="42" t="s">
        <v>11</v>
      </c>
      <c r="H20" s="232"/>
      <c r="I20" s="62"/>
      <c r="K20" s="60" t="b" cm="1">
        <f t="array" ref="K20:L20">EXACT(A20:B20,F20:G20)</f>
        <v>1</v>
      </c>
      <c r="L20" s="40" t="b">
        <v>1</v>
      </c>
      <c r="M20" s="40" t="b">
        <f t="shared" si="0"/>
        <v>1</v>
      </c>
      <c r="N20" s="66" t="b">
        <f t="shared" si="1"/>
        <v>1</v>
      </c>
      <c r="P20" s="241"/>
      <c r="Q20" s="42" t="s">
        <v>11</v>
      </c>
      <c r="R20" s="232"/>
      <c r="S20" s="62"/>
      <c r="T20" s="43"/>
      <c r="U20" s="40" t="b" cm="1">
        <f t="array" ref="U20:V20">EXACT(F20:G20,P20:Q20)</f>
        <v>1</v>
      </c>
      <c r="V20" s="40" t="b">
        <v>1</v>
      </c>
      <c r="W20" s="40" t="b">
        <f t="shared" si="4"/>
        <v>1</v>
      </c>
      <c r="X20" s="40" t="b">
        <f t="shared" si="5"/>
        <v>1</v>
      </c>
    </row>
    <row r="21" spans="1:24" ht="14.5" customHeight="1" x14ac:dyDescent="0.3">
      <c r="A21" s="71" t="s">
        <v>26</v>
      </c>
      <c r="B21" s="55" t="s">
        <v>2</v>
      </c>
      <c r="C21" s="242" t="s">
        <v>30</v>
      </c>
      <c r="D21" s="72" t="s">
        <v>31</v>
      </c>
      <c r="E21" s="3"/>
      <c r="F21" s="41" t="s">
        <v>26</v>
      </c>
      <c r="G21" s="56" t="s">
        <v>2</v>
      </c>
      <c r="H21" s="247" t="s">
        <v>30</v>
      </c>
      <c r="I21" s="63" t="s">
        <v>31</v>
      </c>
      <c r="K21" s="60" t="b" cm="1">
        <f t="array" ref="K21:L21">EXACT(A21:B21,F21:G21)</f>
        <v>1</v>
      </c>
      <c r="L21" s="40" t="b">
        <v>1</v>
      </c>
      <c r="M21" s="40" t="b">
        <f t="shared" si="0"/>
        <v>1</v>
      </c>
      <c r="N21" s="66" t="b">
        <f t="shared" si="1"/>
        <v>1</v>
      </c>
      <c r="P21" s="41" t="s">
        <v>26</v>
      </c>
      <c r="Q21" s="42" t="s">
        <v>2</v>
      </c>
      <c r="R21" s="232" t="s">
        <v>30</v>
      </c>
      <c r="S21" s="62" t="s">
        <v>31</v>
      </c>
      <c r="T21" s="43"/>
      <c r="U21" s="40" t="b" cm="1">
        <f t="array" ref="U21:V21">EXACT(F21:G21,P21:Q21)</f>
        <v>1</v>
      </c>
      <c r="V21" s="40" t="b">
        <v>1</v>
      </c>
      <c r="W21" s="40" t="b">
        <f t="shared" si="4"/>
        <v>1</v>
      </c>
      <c r="X21" s="40" t="b">
        <f t="shared" si="5"/>
        <v>1</v>
      </c>
    </row>
    <row r="22" spans="1:24" ht="14.5" customHeight="1" x14ac:dyDescent="0.3">
      <c r="A22" s="71" t="s">
        <v>27</v>
      </c>
      <c r="B22" s="55" t="s">
        <v>1447</v>
      </c>
      <c r="C22" s="242"/>
      <c r="D22" s="72" t="s">
        <v>6</v>
      </c>
      <c r="E22" s="3"/>
      <c r="F22" s="41" t="s">
        <v>27</v>
      </c>
      <c r="G22" s="56" t="s">
        <v>1447</v>
      </c>
      <c r="H22" s="247"/>
      <c r="I22" s="63" t="s">
        <v>1282</v>
      </c>
      <c r="K22" s="60" t="b" cm="1">
        <f t="array" ref="K22:L22">EXACT(A22:B22,F22:G22)</f>
        <v>1</v>
      </c>
      <c r="L22" s="40" t="b">
        <v>1</v>
      </c>
      <c r="M22" s="40" t="b">
        <f t="shared" si="0"/>
        <v>1</v>
      </c>
      <c r="N22" s="66" t="b">
        <f t="shared" si="1"/>
        <v>0</v>
      </c>
      <c r="P22" s="41" t="s">
        <v>27</v>
      </c>
      <c r="Q22" s="42" t="s">
        <v>1447</v>
      </c>
      <c r="R22" s="232"/>
      <c r="S22" s="62" t="s">
        <v>1282</v>
      </c>
      <c r="T22" s="43"/>
      <c r="U22" s="40" t="b" cm="1">
        <f t="array" ref="U22:V22">EXACT(F22:G22,P22:Q22)</f>
        <v>1</v>
      </c>
      <c r="V22" s="40" t="b">
        <v>1</v>
      </c>
      <c r="W22" s="40" t="b">
        <f t="shared" si="4"/>
        <v>1</v>
      </c>
      <c r="X22" s="40" t="b">
        <f t="shared" si="5"/>
        <v>1</v>
      </c>
    </row>
    <row r="23" spans="1:24" ht="14.5" customHeight="1" x14ac:dyDescent="0.3">
      <c r="A23" s="71" t="s">
        <v>28</v>
      </c>
      <c r="B23" s="55" t="s">
        <v>3</v>
      </c>
      <c r="C23" s="242"/>
      <c r="D23" s="72"/>
      <c r="E23" s="3"/>
      <c r="F23" s="41" t="s">
        <v>28</v>
      </c>
      <c r="G23" s="56" t="s">
        <v>3</v>
      </c>
      <c r="H23" s="247"/>
      <c r="I23" s="63" t="s">
        <v>6</v>
      </c>
      <c r="K23" s="60" t="b" cm="1">
        <f t="array" ref="K23:L23">EXACT(A23:B23,F23:G23)</f>
        <v>1</v>
      </c>
      <c r="L23" s="40" t="b">
        <v>1</v>
      </c>
      <c r="M23" s="40" t="b">
        <f t="shared" si="0"/>
        <v>1</v>
      </c>
      <c r="N23" s="66" t="b">
        <f t="shared" si="1"/>
        <v>0</v>
      </c>
      <c r="P23" s="41" t="s">
        <v>28</v>
      </c>
      <c r="Q23" s="42" t="s">
        <v>3</v>
      </c>
      <c r="R23" s="232"/>
      <c r="S23" s="62" t="s">
        <v>6</v>
      </c>
      <c r="T23" s="43"/>
      <c r="U23" s="40" t="b" cm="1">
        <f t="array" ref="U23:V23">EXACT(F23:G23,P23:Q23)</f>
        <v>1</v>
      </c>
      <c r="V23" s="40" t="b">
        <v>1</v>
      </c>
      <c r="W23" s="40" t="b">
        <f t="shared" si="4"/>
        <v>1</v>
      </c>
      <c r="X23" s="40" t="b">
        <f t="shared" si="5"/>
        <v>1</v>
      </c>
    </row>
    <row r="24" spans="1:24" ht="14.5" customHeight="1" x14ac:dyDescent="0.3">
      <c r="A24" s="71" t="s">
        <v>29</v>
      </c>
      <c r="B24" s="55"/>
      <c r="C24" s="242"/>
      <c r="D24" s="72"/>
      <c r="E24" s="3"/>
      <c r="F24" s="41" t="s">
        <v>29</v>
      </c>
      <c r="G24" s="56"/>
      <c r="H24" s="247"/>
      <c r="I24" s="64"/>
      <c r="K24" s="60" t="b" cm="1">
        <f t="array" ref="K24:L24">EXACT(A24:B24,F24:G24)</f>
        <v>1</v>
      </c>
      <c r="L24" s="40" t="b">
        <v>1</v>
      </c>
      <c r="M24" s="40" t="b">
        <f t="shared" si="0"/>
        <v>1</v>
      </c>
      <c r="N24" s="66" t="b">
        <f t="shared" si="1"/>
        <v>1</v>
      </c>
      <c r="P24" s="41" t="s">
        <v>29</v>
      </c>
      <c r="Q24" s="42"/>
      <c r="R24" s="232"/>
      <c r="S24" s="62"/>
      <c r="T24" s="43"/>
      <c r="U24" s="40" t="b" cm="1">
        <f t="array" ref="U24:V24">EXACT(F24:G24,P24:Q24)</f>
        <v>1</v>
      </c>
      <c r="V24" s="40" t="b">
        <v>1</v>
      </c>
      <c r="W24" s="40" t="b">
        <f t="shared" si="4"/>
        <v>1</v>
      </c>
      <c r="X24" s="40" t="b">
        <f t="shared" si="5"/>
        <v>1</v>
      </c>
    </row>
    <row r="25" spans="1:24" ht="14.5" customHeight="1" x14ac:dyDescent="0.3">
      <c r="A25" s="243" t="s">
        <v>32</v>
      </c>
      <c r="B25" s="55" t="s">
        <v>1283</v>
      </c>
      <c r="C25" s="242" t="s">
        <v>35</v>
      </c>
      <c r="D25" s="72" t="s">
        <v>36</v>
      </c>
      <c r="F25" s="241" t="s">
        <v>32</v>
      </c>
      <c r="G25" s="42" t="s">
        <v>1283</v>
      </c>
      <c r="H25" s="232" t="s">
        <v>35</v>
      </c>
      <c r="I25" s="62" t="s">
        <v>36</v>
      </c>
      <c r="K25" s="60" t="b" cm="1">
        <f t="array" ref="K25:L25">EXACT(A25:B25,F25:G25)</f>
        <v>1</v>
      </c>
      <c r="L25" s="40" t="b">
        <v>1</v>
      </c>
      <c r="M25" s="40" t="b">
        <f t="shared" si="0"/>
        <v>1</v>
      </c>
      <c r="N25" s="66" t="b">
        <f t="shared" si="1"/>
        <v>1</v>
      </c>
      <c r="P25" s="241" t="s">
        <v>32</v>
      </c>
      <c r="Q25" s="42" t="s">
        <v>1283</v>
      </c>
      <c r="R25" s="232" t="s">
        <v>35</v>
      </c>
      <c r="S25" s="62" t="s">
        <v>36</v>
      </c>
      <c r="T25" s="43"/>
      <c r="U25" s="40" t="b" cm="1">
        <f t="array" ref="U25:V25">EXACT(F25:G25,P25:Q25)</f>
        <v>1</v>
      </c>
      <c r="V25" s="40" t="b">
        <v>1</v>
      </c>
      <c r="W25" s="40" t="b">
        <f t="shared" si="4"/>
        <v>1</v>
      </c>
      <c r="X25" s="40" t="b">
        <f t="shared" si="5"/>
        <v>1</v>
      </c>
    </row>
    <row r="26" spans="1:24" ht="14.5" customHeight="1" x14ac:dyDescent="0.3">
      <c r="A26" s="243"/>
      <c r="B26" s="55" t="s">
        <v>33</v>
      </c>
      <c r="C26" s="242"/>
      <c r="D26" s="72" t="s">
        <v>37</v>
      </c>
      <c r="F26" s="241"/>
      <c r="G26" s="42" t="s">
        <v>33</v>
      </c>
      <c r="H26" s="232"/>
      <c r="I26" s="62" t="s">
        <v>37</v>
      </c>
      <c r="K26" s="60" t="b" cm="1">
        <f t="array" ref="K26:L26">EXACT(A26:B26,F26:G26)</f>
        <v>1</v>
      </c>
      <c r="L26" s="40" t="b">
        <v>1</v>
      </c>
      <c r="M26" s="40" t="b">
        <f t="shared" si="0"/>
        <v>1</v>
      </c>
      <c r="N26" s="66" t="b">
        <f t="shared" si="1"/>
        <v>1</v>
      </c>
      <c r="P26" s="241"/>
      <c r="Q26" s="42" t="s">
        <v>33</v>
      </c>
      <c r="R26" s="232"/>
      <c r="S26" s="62" t="s">
        <v>37</v>
      </c>
      <c r="T26" s="43"/>
      <c r="U26" s="40" t="b" cm="1">
        <f t="array" ref="U26:V26">EXACT(F26:G26,P26:Q26)</f>
        <v>1</v>
      </c>
      <c r="V26" s="40" t="b">
        <v>1</v>
      </c>
      <c r="W26" s="40" t="b">
        <f t="shared" si="4"/>
        <v>1</v>
      </c>
      <c r="X26" s="40" t="b">
        <f t="shared" si="5"/>
        <v>1</v>
      </c>
    </row>
    <row r="27" spans="1:24" ht="14.5" customHeight="1" x14ac:dyDescent="0.3">
      <c r="A27" s="243"/>
      <c r="B27" s="55" t="s">
        <v>34</v>
      </c>
      <c r="C27" s="242"/>
      <c r="D27" s="72" t="s">
        <v>6</v>
      </c>
      <c r="F27" s="241"/>
      <c r="G27" s="42" t="s">
        <v>34</v>
      </c>
      <c r="H27" s="232"/>
      <c r="I27" s="62" t="s">
        <v>6</v>
      </c>
      <c r="K27" s="60" t="b" cm="1">
        <f t="array" ref="K27:L27">EXACT(A27:B27,F27:G27)</f>
        <v>1</v>
      </c>
      <c r="L27" s="40" t="b">
        <v>1</v>
      </c>
      <c r="M27" s="40" t="b">
        <f t="shared" si="0"/>
        <v>1</v>
      </c>
      <c r="N27" s="66" t="b">
        <f t="shared" si="1"/>
        <v>1</v>
      </c>
      <c r="P27" s="241"/>
      <c r="Q27" s="42" t="s">
        <v>34</v>
      </c>
      <c r="R27" s="232"/>
      <c r="S27" s="62" t="s">
        <v>6</v>
      </c>
      <c r="T27" s="43"/>
      <c r="U27" s="40" t="b" cm="1">
        <f t="array" ref="U27:V27">EXACT(F27:G27,P27:Q27)</f>
        <v>1</v>
      </c>
      <c r="V27" s="40" t="b">
        <v>1</v>
      </c>
      <c r="W27" s="40" t="b">
        <f t="shared" si="4"/>
        <v>1</v>
      </c>
      <c r="X27" s="40" t="b">
        <f t="shared" si="5"/>
        <v>1</v>
      </c>
    </row>
    <row r="28" spans="1:24" ht="14.5" customHeight="1" x14ac:dyDescent="0.3">
      <c r="A28" s="243" t="s">
        <v>38</v>
      </c>
      <c r="B28" s="56" t="s">
        <v>1284</v>
      </c>
      <c r="C28" s="242" t="s">
        <v>41</v>
      </c>
      <c r="D28" s="72" t="s">
        <v>42</v>
      </c>
      <c r="F28" s="241" t="s">
        <v>38</v>
      </c>
      <c r="G28" s="42" t="s">
        <v>1284</v>
      </c>
      <c r="H28" s="232" t="s">
        <v>41</v>
      </c>
      <c r="I28" s="62" t="s">
        <v>42</v>
      </c>
      <c r="K28" s="60" t="b" cm="1">
        <f t="array" ref="K28:L28">EXACT(A28:B28,F28:G28)</f>
        <v>1</v>
      </c>
      <c r="L28" s="40" t="b">
        <v>1</v>
      </c>
      <c r="M28" s="40" t="b">
        <f t="shared" si="0"/>
        <v>1</v>
      </c>
      <c r="N28" s="66" t="b">
        <f t="shared" si="1"/>
        <v>1</v>
      </c>
      <c r="P28" s="241" t="s">
        <v>38</v>
      </c>
      <c r="Q28" s="42" t="s">
        <v>1284</v>
      </c>
      <c r="R28" s="232" t="s">
        <v>41</v>
      </c>
      <c r="S28" s="62" t="s">
        <v>42</v>
      </c>
      <c r="T28" s="43"/>
      <c r="U28" s="40" t="b" cm="1">
        <f t="array" ref="U28:V28">EXACT(F28:G28,P28:Q28)</f>
        <v>1</v>
      </c>
      <c r="V28" s="40" t="b">
        <v>1</v>
      </c>
      <c r="W28" s="40" t="b">
        <f t="shared" si="4"/>
        <v>1</v>
      </c>
      <c r="X28" s="40" t="b">
        <f t="shared" si="5"/>
        <v>1</v>
      </c>
    </row>
    <row r="29" spans="1:24" ht="14.5" customHeight="1" x14ac:dyDescent="0.3">
      <c r="A29" s="243"/>
      <c r="B29" s="55" t="s">
        <v>39</v>
      </c>
      <c r="C29" s="242"/>
      <c r="D29" s="72" t="s">
        <v>6</v>
      </c>
      <c r="F29" s="241"/>
      <c r="G29" s="42" t="s">
        <v>39</v>
      </c>
      <c r="H29" s="232"/>
      <c r="I29" s="62" t="s">
        <v>6</v>
      </c>
      <c r="K29" s="60" t="b" cm="1">
        <f t="array" ref="K29:L29">EXACT(A29:B29,F29:G29)</f>
        <v>1</v>
      </c>
      <c r="L29" s="40" t="b">
        <v>1</v>
      </c>
      <c r="M29" s="40" t="b">
        <f t="shared" si="0"/>
        <v>1</v>
      </c>
      <c r="N29" s="66" t="b">
        <f t="shared" si="1"/>
        <v>1</v>
      </c>
      <c r="P29" s="241"/>
      <c r="Q29" s="42" t="s">
        <v>39</v>
      </c>
      <c r="R29" s="232"/>
      <c r="S29" s="62" t="s">
        <v>6</v>
      </c>
      <c r="T29" s="43"/>
      <c r="U29" s="40" t="b" cm="1">
        <f t="array" ref="U29:V29">EXACT(F29:G29,P29:Q29)</f>
        <v>1</v>
      </c>
      <c r="V29" s="40" t="b">
        <v>1</v>
      </c>
      <c r="W29" s="40" t="b">
        <f t="shared" si="4"/>
        <v>1</v>
      </c>
      <c r="X29" s="40" t="b">
        <f t="shared" si="5"/>
        <v>1</v>
      </c>
    </row>
    <row r="30" spans="1:24" ht="14.5" customHeight="1" x14ac:dyDescent="0.3">
      <c r="A30" s="243"/>
      <c r="B30" s="55" t="s">
        <v>40</v>
      </c>
      <c r="C30" s="242"/>
      <c r="D30" s="72"/>
      <c r="F30" s="241"/>
      <c r="G30" s="42" t="s">
        <v>40</v>
      </c>
      <c r="H30" s="232"/>
      <c r="I30" s="62"/>
      <c r="K30" s="60" t="b" cm="1">
        <f t="array" ref="K30:L30">EXACT(A30:B30,F30:G30)</f>
        <v>1</v>
      </c>
      <c r="L30" s="40" t="b">
        <v>1</v>
      </c>
      <c r="M30" s="40" t="b">
        <f t="shared" si="0"/>
        <v>1</v>
      </c>
      <c r="N30" s="66" t="b">
        <f t="shared" si="1"/>
        <v>1</v>
      </c>
      <c r="P30" s="241"/>
      <c r="Q30" s="42" t="s">
        <v>40</v>
      </c>
      <c r="R30" s="232"/>
      <c r="S30" s="62"/>
      <c r="T30" s="43"/>
      <c r="U30" s="40" t="b" cm="1">
        <f t="array" ref="U30:V30">EXACT(F30:G30,P30:Q30)</f>
        <v>1</v>
      </c>
      <c r="V30" s="40" t="b">
        <v>1</v>
      </c>
      <c r="W30" s="40" t="b">
        <f t="shared" si="4"/>
        <v>1</v>
      </c>
      <c r="X30" s="40" t="b">
        <f t="shared" si="5"/>
        <v>1</v>
      </c>
    </row>
    <row r="31" spans="1:24" ht="14.5" customHeight="1" x14ac:dyDescent="0.3">
      <c r="A31" s="71" t="s">
        <v>43</v>
      </c>
      <c r="B31" s="56" t="s">
        <v>1285</v>
      </c>
      <c r="C31" s="242" t="s">
        <v>48</v>
      </c>
      <c r="D31" s="72" t="s">
        <v>49</v>
      </c>
      <c r="F31" s="41" t="s">
        <v>43</v>
      </c>
      <c r="G31" s="42" t="s">
        <v>1285</v>
      </c>
      <c r="H31" s="232" t="s">
        <v>48</v>
      </c>
      <c r="I31" s="62" t="s">
        <v>49</v>
      </c>
      <c r="K31" s="60" t="b" cm="1">
        <f t="array" ref="K31:L31">EXACT(A31:B31,F31:G31)</f>
        <v>1</v>
      </c>
      <c r="L31" s="40" t="b">
        <v>1</v>
      </c>
      <c r="M31" s="40" t="b">
        <f t="shared" si="0"/>
        <v>1</v>
      </c>
      <c r="N31" s="66" t="b">
        <f t="shared" si="1"/>
        <v>1</v>
      </c>
      <c r="P31" s="41" t="s">
        <v>43</v>
      </c>
      <c r="Q31" s="42" t="s">
        <v>1285</v>
      </c>
      <c r="R31" s="232" t="s">
        <v>48</v>
      </c>
      <c r="S31" s="62" t="s">
        <v>49</v>
      </c>
      <c r="T31" s="43"/>
      <c r="U31" s="40" t="b" cm="1">
        <f t="array" ref="U31:V31">EXACT(F31:G31,P31:Q31)</f>
        <v>1</v>
      </c>
      <c r="V31" s="40" t="b">
        <v>1</v>
      </c>
      <c r="W31" s="40" t="b">
        <f t="shared" si="4"/>
        <v>1</v>
      </c>
      <c r="X31" s="40" t="b">
        <f t="shared" si="5"/>
        <v>1</v>
      </c>
    </row>
    <row r="32" spans="1:24" ht="14.5" customHeight="1" x14ac:dyDescent="0.3">
      <c r="A32" s="71" t="s">
        <v>44</v>
      </c>
      <c r="B32" s="55" t="s">
        <v>1286</v>
      </c>
      <c r="C32" s="242"/>
      <c r="D32" s="72" t="s">
        <v>50</v>
      </c>
      <c r="F32" s="41" t="s">
        <v>44</v>
      </c>
      <c r="G32" s="42" t="s">
        <v>1286</v>
      </c>
      <c r="H32" s="232"/>
      <c r="I32" s="62" t="s">
        <v>50</v>
      </c>
      <c r="K32" s="60" t="b" cm="1">
        <f t="array" ref="K32:L32">EXACT(A32:B32,F32:G32)</f>
        <v>1</v>
      </c>
      <c r="L32" s="40" t="b">
        <v>1</v>
      </c>
      <c r="M32" s="40" t="b">
        <f t="shared" si="0"/>
        <v>1</v>
      </c>
      <c r="N32" s="66" t="b">
        <f t="shared" si="1"/>
        <v>1</v>
      </c>
      <c r="P32" s="41" t="s">
        <v>44</v>
      </c>
      <c r="Q32" s="42" t="s">
        <v>1286</v>
      </c>
      <c r="R32" s="232"/>
      <c r="S32" s="62" t="s">
        <v>50</v>
      </c>
      <c r="T32" s="43"/>
      <c r="U32" s="40" t="b" cm="1">
        <f t="array" ref="U32:V32">EXACT(F32:G32,P32:Q32)</f>
        <v>1</v>
      </c>
      <c r="V32" s="40" t="b">
        <v>1</v>
      </c>
      <c r="W32" s="40" t="b">
        <f t="shared" si="4"/>
        <v>1</v>
      </c>
      <c r="X32" s="40" t="b">
        <f t="shared" si="5"/>
        <v>1</v>
      </c>
    </row>
    <row r="33" spans="1:24" ht="14.5" customHeight="1" x14ac:dyDescent="0.3">
      <c r="A33" s="71" t="s">
        <v>45</v>
      </c>
      <c r="B33" s="55" t="s">
        <v>47</v>
      </c>
      <c r="C33" s="242"/>
      <c r="D33" s="72"/>
      <c r="F33" s="41" t="s">
        <v>45</v>
      </c>
      <c r="G33" s="42" t="s">
        <v>47</v>
      </c>
      <c r="H33" s="232"/>
      <c r="I33" s="62"/>
      <c r="K33" s="60" t="b" cm="1">
        <f t="array" ref="K33:L33">EXACT(A33:B33,F33:G33)</f>
        <v>1</v>
      </c>
      <c r="L33" s="40" t="b">
        <v>1</v>
      </c>
      <c r="M33" s="40" t="b">
        <f t="shared" si="0"/>
        <v>1</v>
      </c>
      <c r="N33" s="66" t="b">
        <f t="shared" si="1"/>
        <v>1</v>
      </c>
      <c r="P33" s="41" t="s">
        <v>45</v>
      </c>
      <c r="Q33" s="42" t="s">
        <v>47</v>
      </c>
      <c r="R33" s="232"/>
      <c r="S33" s="62"/>
      <c r="T33" s="43"/>
      <c r="U33" s="40" t="b" cm="1">
        <f t="array" ref="U33:V33">EXACT(F33:G33,P33:Q33)</f>
        <v>1</v>
      </c>
      <c r="V33" s="40" t="b">
        <v>1</v>
      </c>
      <c r="W33" s="40" t="b">
        <f t="shared" si="4"/>
        <v>1</v>
      </c>
      <c r="X33" s="40" t="b">
        <f t="shared" si="5"/>
        <v>1</v>
      </c>
    </row>
    <row r="34" spans="1:24" ht="14.5" customHeight="1" x14ac:dyDescent="0.3">
      <c r="A34" s="71" t="s">
        <v>46</v>
      </c>
      <c r="B34" s="55"/>
      <c r="C34" s="242"/>
      <c r="D34" s="72"/>
      <c r="F34" s="41" t="s">
        <v>46</v>
      </c>
      <c r="G34" s="42"/>
      <c r="H34" s="232"/>
      <c r="I34" s="62"/>
      <c r="K34" s="60" t="b" cm="1">
        <f t="array" ref="K34:L34">EXACT(A34:B34,F34:G34)</f>
        <v>1</v>
      </c>
      <c r="L34" s="40" t="b">
        <v>1</v>
      </c>
      <c r="M34" s="40" t="b">
        <f t="shared" si="0"/>
        <v>1</v>
      </c>
      <c r="N34" s="66" t="b">
        <f t="shared" si="1"/>
        <v>1</v>
      </c>
      <c r="P34" s="41" t="s">
        <v>46</v>
      </c>
      <c r="Q34" s="42"/>
      <c r="R34" s="232"/>
      <c r="S34" s="62"/>
      <c r="T34" s="43"/>
      <c r="U34" s="40" t="b" cm="1">
        <f t="array" ref="U34:V34">EXACT(F34:G34,P34:Q34)</f>
        <v>1</v>
      </c>
      <c r="V34" s="40" t="b">
        <v>1</v>
      </c>
      <c r="W34" s="40" t="b">
        <f t="shared" si="4"/>
        <v>1</v>
      </c>
      <c r="X34" s="40" t="b">
        <f t="shared" si="5"/>
        <v>1</v>
      </c>
    </row>
    <row r="35" spans="1:24" ht="14.5" customHeight="1" x14ac:dyDescent="0.3">
      <c r="A35" s="71" t="s">
        <v>51</v>
      </c>
      <c r="B35" s="55" t="s">
        <v>53</v>
      </c>
      <c r="C35" s="242" t="s">
        <v>56</v>
      </c>
      <c r="D35" s="72" t="s">
        <v>57</v>
      </c>
      <c r="F35" s="41" t="s">
        <v>51</v>
      </c>
      <c r="G35" s="42" t="s">
        <v>53</v>
      </c>
      <c r="H35" s="232" t="s">
        <v>56</v>
      </c>
      <c r="I35" s="62" t="s">
        <v>57</v>
      </c>
      <c r="K35" s="60" t="b" cm="1">
        <f t="array" ref="K35:L35">EXACT(A35:B35,F35:G35)</f>
        <v>1</v>
      </c>
      <c r="L35" s="40" t="b">
        <v>1</v>
      </c>
      <c r="M35" s="40" t="b">
        <f t="shared" si="0"/>
        <v>1</v>
      </c>
      <c r="N35" s="66" t="b">
        <f t="shared" si="1"/>
        <v>1</v>
      </c>
      <c r="P35" s="41" t="s">
        <v>51</v>
      </c>
      <c r="Q35" s="42" t="s">
        <v>53</v>
      </c>
      <c r="R35" s="232" t="s">
        <v>56</v>
      </c>
      <c r="S35" s="62" t="s">
        <v>57</v>
      </c>
      <c r="T35" s="43"/>
      <c r="U35" s="40" t="b" cm="1">
        <f t="array" ref="U35:V35">EXACT(F35:G35,P35:Q35)</f>
        <v>1</v>
      </c>
      <c r="V35" s="40" t="b">
        <v>1</v>
      </c>
      <c r="W35" s="40" t="b">
        <f t="shared" si="4"/>
        <v>1</v>
      </c>
      <c r="X35" s="40" t="b">
        <f t="shared" si="5"/>
        <v>1</v>
      </c>
    </row>
    <row r="36" spans="1:24" ht="14.5" customHeight="1" x14ac:dyDescent="0.3">
      <c r="A36" s="71" t="s">
        <v>52</v>
      </c>
      <c r="B36" s="55" t="s">
        <v>54</v>
      </c>
      <c r="C36" s="242"/>
      <c r="D36" s="72" t="s">
        <v>58</v>
      </c>
      <c r="F36" s="41" t="s">
        <v>52</v>
      </c>
      <c r="G36" s="42" t="s">
        <v>54</v>
      </c>
      <c r="H36" s="232"/>
      <c r="I36" s="62" t="s">
        <v>58</v>
      </c>
      <c r="K36" s="60" t="b" cm="1">
        <f t="array" ref="K36:L36">EXACT(A36:B36,F36:G36)</f>
        <v>1</v>
      </c>
      <c r="L36" s="40" t="b">
        <v>1</v>
      </c>
      <c r="M36" s="40" t="b">
        <f t="shared" si="0"/>
        <v>1</v>
      </c>
      <c r="N36" s="66" t="b">
        <f t="shared" si="1"/>
        <v>1</v>
      </c>
      <c r="P36" s="41" t="s">
        <v>52</v>
      </c>
      <c r="Q36" s="42" t="s">
        <v>54</v>
      </c>
      <c r="R36" s="232"/>
      <c r="S36" s="62" t="s">
        <v>58</v>
      </c>
      <c r="T36" s="43"/>
      <c r="U36" s="40" t="b" cm="1">
        <f t="array" ref="U36:V36">EXACT(F36:G36,P36:Q36)</f>
        <v>1</v>
      </c>
      <c r="V36" s="40" t="b">
        <v>1</v>
      </c>
      <c r="W36" s="40" t="b">
        <f t="shared" si="4"/>
        <v>1</v>
      </c>
      <c r="X36" s="40" t="b">
        <f t="shared" si="5"/>
        <v>1</v>
      </c>
    </row>
    <row r="37" spans="1:24" ht="14.5" customHeight="1" x14ac:dyDescent="0.3">
      <c r="A37" s="71"/>
      <c r="B37" s="55" t="s">
        <v>55</v>
      </c>
      <c r="C37" s="242"/>
      <c r="D37" s="72" t="s">
        <v>6</v>
      </c>
      <c r="F37" s="41"/>
      <c r="G37" s="42" t="s">
        <v>55</v>
      </c>
      <c r="H37" s="232"/>
      <c r="I37" s="62" t="s">
        <v>6</v>
      </c>
      <c r="K37" s="60" t="b" cm="1">
        <f t="array" ref="K37:L37">EXACT(A37:B37,F37:G37)</f>
        <v>1</v>
      </c>
      <c r="L37" s="40" t="b">
        <v>1</v>
      </c>
      <c r="M37" s="40" t="b">
        <f t="shared" si="0"/>
        <v>1</v>
      </c>
      <c r="N37" s="66" t="b">
        <f t="shared" si="1"/>
        <v>1</v>
      </c>
      <c r="P37" s="41"/>
      <c r="Q37" s="42" t="s">
        <v>55</v>
      </c>
      <c r="R37" s="232"/>
      <c r="S37" s="62" t="s">
        <v>6</v>
      </c>
      <c r="T37" s="43"/>
      <c r="U37" s="40" t="b" cm="1">
        <f t="array" ref="U37:V37">EXACT(F37:G37,P37:Q37)</f>
        <v>1</v>
      </c>
      <c r="V37" s="40" t="b">
        <v>1</v>
      </c>
      <c r="W37" s="40" t="b">
        <f t="shared" si="4"/>
        <v>1</v>
      </c>
      <c r="X37" s="40" t="b">
        <f t="shared" si="5"/>
        <v>1</v>
      </c>
    </row>
    <row r="38" spans="1:24" ht="14.5" customHeight="1" x14ac:dyDescent="0.3">
      <c r="A38" s="71"/>
      <c r="B38" s="55" t="s">
        <v>1287</v>
      </c>
      <c r="C38" s="242"/>
      <c r="D38" s="72"/>
      <c r="F38" s="41"/>
      <c r="G38" s="42" t="s">
        <v>1287</v>
      </c>
      <c r="H38" s="232"/>
      <c r="I38" s="62"/>
      <c r="K38" s="60" t="b" cm="1">
        <f t="array" ref="K38:L38">EXACT(A38:B38,F38:G38)</f>
        <v>1</v>
      </c>
      <c r="L38" s="40" t="b">
        <v>1</v>
      </c>
      <c r="M38" s="40" t="b">
        <f t="shared" ref="M38:M69" si="6">EXACT(C38,H38)</f>
        <v>1</v>
      </c>
      <c r="N38" s="66" t="b">
        <f t="shared" ref="N38:N69" si="7">EXACT(D38,I38)</f>
        <v>1</v>
      </c>
      <c r="P38" s="41"/>
      <c r="Q38" s="42" t="s">
        <v>1287</v>
      </c>
      <c r="R38" s="232"/>
      <c r="S38" s="62"/>
      <c r="T38" s="43"/>
      <c r="U38" s="40" t="b" cm="1">
        <f t="array" ref="U38:V38">EXACT(F38:G38,P38:Q38)</f>
        <v>1</v>
      </c>
      <c r="V38" s="40" t="b">
        <v>1</v>
      </c>
      <c r="W38" s="40" t="b">
        <f t="shared" si="4"/>
        <v>1</v>
      </c>
      <c r="X38" s="40" t="b">
        <f t="shared" si="5"/>
        <v>1</v>
      </c>
    </row>
    <row r="39" spans="1:24" ht="14.5" customHeight="1" x14ac:dyDescent="0.3">
      <c r="A39" s="71" t="s">
        <v>59</v>
      </c>
      <c r="B39" s="55" t="s">
        <v>63</v>
      </c>
      <c r="C39" s="242" t="s">
        <v>67</v>
      </c>
      <c r="D39" s="72" t="s">
        <v>68</v>
      </c>
      <c r="F39" s="41" t="s">
        <v>59</v>
      </c>
      <c r="G39" s="42" t="s">
        <v>63</v>
      </c>
      <c r="H39" s="232" t="s">
        <v>67</v>
      </c>
      <c r="I39" s="62" t="s">
        <v>68</v>
      </c>
      <c r="K39" s="60" t="b" cm="1">
        <f t="array" ref="K39:L39">EXACT(A39:B39,F39:G39)</f>
        <v>1</v>
      </c>
      <c r="L39" s="40" t="b">
        <v>1</v>
      </c>
      <c r="M39" s="40" t="b">
        <f t="shared" si="6"/>
        <v>1</v>
      </c>
      <c r="N39" s="66" t="b">
        <f t="shared" si="7"/>
        <v>1</v>
      </c>
      <c r="P39" s="41" t="s">
        <v>59</v>
      </c>
      <c r="Q39" s="42" t="s">
        <v>63</v>
      </c>
      <c r="R39" s="232" t="s">
        <v>67</v>
      </c>
      <c r="S39" s="62" t="s">
        <v>68</v>
      </c>
      <c r="T39" s="43"/>
      <c r="U39" s="40" t="b" cm="1">
        <f t="array" ref="U39:V39">EXACT(F39:G39,P39:Q39)</f>
        <v>1</v>
      </c>
      <c r="V39" s="40" t="b">
        <v>1</v>
      </c>
      <c r="W39" s="40" t="b">
        <f t="shared" si="4"/>
        <v>1</v>
      </c>
      <c r="X39" s="40" t="b">
        <f t="shared" si="5"/>
        <v>1</v>
      </c>
    </row>
    <row r="40" spans="1:24" ht="14.5" customHeight="1" x14ac:dyDescent="0.3">
      <c r="A40" s="71" t="s">
        <v>60</v>
      </c>
      <c r="B40" s="55" t="s">
        <v>64</v>
      </c>
      <c r="C40" s="242"/>
      <c r="D40" s="72" t="s">
        <v>6</v>
      </c>
      <c r="F40" s="41" t="s">
        <v>60</v>
      </c>
      <c r="G40" s="42" t="s">
        <v>64</v>
      </c>
      <c r="H40" s="232"/>
      <c r="I40" s="62" t="s">
        <v>6</v>
      </c>
      <c r="K40" s="60" t="b" cm="1">
        <f t="array" ref="K40:L40">EXACT(A40:B40,F40:G40)</f>
        <v>1</v>
      </c>
      <c r="L40" s="40" t="b">
        <v>1</v>
      </c>
      <c r="M40" s="40" t="b">
        <f t="shared" si="6"/>
        <v>1</v>
      </c>
      <c r="N40" s="66" t="b">
        <f t="shared" si="7"/>
        <v>1</v>
      </c>
      <c r="P40" s="41" t="s">
        <v>60</v>
      </c>
      <c r="Q40" s="42" t="s">
        <v>64</v>
      </c>
      <c r="R40" s="232"/>
      <c r="S40" s="62" t="s">
        <v>6</v>
      </c>
      <c r="T40" s="43"/>
      <c r="U40" s="40" t="b" cm="1">
        <f t="array" ref="U40:V40">EXACT(F40:G40,P40:Q40)</f>
        <v>1</v>
      </c>
      <c r="V40" s="40" t="b">
        <v>1</v>
      </c>
      <c r="W40" s="40" t="b">
        <f t="shared" si="4"/>
        <v>1</v>
      </c>
      <c r="X40" s="40" t="b">
        <f t="shared" si="5"/>
        <v>1</v>
      </c>
    </row>
    <row r="41" spans="1:24" ht="14.5" customHeight="1" x14ac:dyDescent="0.3">
      <c r="A41" s="71" t="s">
        <v>61</v>
      </c>
      <c r="B41" s="55" t="s">
        <v>65</v>
      </c>
      <c r="C41" s="242"/>
      <c r="D41" s="72"/>
      <c r="F41" s="41" t="s">
        <v>61</v>
      </c>
      <c r="G41" s="42" t="s">
        <v>65</v>
      </c>
      <c r="H41" s="232"/>
      <c r="I41" s="62"/>
      <c r="K41" s="60" t="b" cm="1">
        <f t="array" ref="K41:L41">EXACT(A41:B41,F41:G41)</f>
        <v>1</v>
      </c>
      <c r="L41" s="40" t="b">
        <v>1</v>
      </c>
      <c r="M41" s="40" t="b">
        <f t="shared" si="6"/>
        <v>1</v>
      </c>
      <c r="N41" s="66" t="b">
        <f t="shared" si="7"/>
        <v>1</v>
      </c>
      <c r="P41" s="41" t="s">
        <v>61</v>
      </c>
      <c r="Q41" s="42" t="s">
        <v>65</v>
      </c>
      <c r="R41" s="232"/>
      <c r="S41" s="62"/>
      <c r="T41" s="43"/>
      <c r="U41" s="40" t="b" cm="1">
        <f t="array" ref="U41:V41">EXACT(F41:G41,P41:Q41)</f>
        <v>1</v>
      </c>
      <c r="V41" s="40" t="b">
        <v>1</v>
      </c>
      <c r="W41" s="40" t="b">
        <f t="shared" si="4"/>
        <v>1</v>
      </c>
      <c r="X41" s="40" t="b">
        <f t="shared" si="5"/>
        <v>1</v>
      </c>
    </row>
    <row r="42" spans="1:24" ht="14.5" customHeight="1" x14ac:dyDescent="0.3">
      <c r="A42" s="71" t="s">
        <v>62</v>
      </c>
      <c r="B42" s="55" t="s">
        <v>66</v>
      </c>
      <c r="C42" s="242"/>
      <c r="D42" s="72"/>
      <c r="F42" s="41" t="s">
        <v>62</v>
      </c>
      <c r="G42" s="42" t="s">
        <v>66</v>
      </c>
      <c r="H42" s="232"/>
      <c r="I42" s="62"/>
      <c r="K42" s="60" t="b" cm="1">
        <f t="array" ref="K42:L42">EXACT(A42:B42,F42:G42)</f>
        <v>1</v>
      </c>
      <c r="L42" s="40" t="b">
        <v>1</v>
      </c>
      <c r="M42" s="40" t="b">
        <f t="shared" si="6"/>
        <v>1</v>
      </c>
      <c r="N42" s="66" t="b">
        <f t="shared" si="7"/>
        <v>1</v>
      </c>
      <c r="P42" s="41" t="s">
        <v>62</v>
      </c>
      <c r="Q42" s="42" t="s">
        <v>66</v>
      </c>
      <c r="R42" s="232"/>
      <c r="S42" s="62"/>
      <c r="T42" s="43"/>
      <c r="U42" s="40" t="b" cm="1">
        <f t="array" ref="U42:V42">EXACT(F42:G42,P42:Q42)</f>
        <v>1</v>
      </c>
      <c r="V42" s="40" t="b">
        <v>1</v>
      </c>
      <c r="W42" s="40" t="b">
        <f t="shared" si="4"/>
        <v>1</v>
      </c>
      <c r="X42" s="40" t="b">
        <f t="shared" si="5"/>
        <v>1</v>
      </c>
    </row>
    <row r="43" spans="1:24" ht="14.5" customHeight="1" x14ac:dyDescent="0.3">
      <c r="A43" s="71" t="s">
        <v>69</v>
      </c>
      <c r="B43" s="55" t="s">
        <v>53</v>
      </c>
      <c r="C43" s="242" t="s">
        <v>72</v>
      </c>
      <c r="D43" s="72" t="s">
        <v>73</v>
      </c>
      <c r="F43" s="41" t="s">
        <v>69</v>
      </c>
      <c r="G43" s="42" t="s">
        <v>53</v>
      </c>
      <c r="H43" s="232" t="s">
        <v>72</v>
      </c>
      <c r="I43" s="62" t="s">
        <v>73</v>
      </c>
      <c r="K43" s="60" t="b" cm="1">
        <f t="array" ref="K43:L43">EXACT(A43:B43,F43:G43)</f>
        <v>1</v>
      </c>
      <c r="L43" s="40" t="b">
        <v>1</v>
      </c>
      <c r="M43" s="40" t="b">
        <f t="shared" si="6"/>
        <v>1</v>
      </c>
      <c r="N43" s="66" t="b">
        <f t="shared" si="7"/>
        <v>1</v>
      </c>
      <c r="P43" s="41" t="s">
        <v>69</v>
      </c>
      <c r="Q43" s="42" t="s">
        <v>53</v>
      </c>
      <c r="R43" s="232" t="s">
        <v>72</v>
      </c>
      <c r="S43" s="62" t="s">
        <v>73</v>
      </c>
      <c r="T43" s="43"/>
      <c r="U43" s="40" t="b" cm="1">
        <f t="array" ref="U43:V43">EXACT(F43:G43,P43:Q43)</f>
        <v>1</v>
      </c>
      <c r="V43" s="40" t="b">
        <v>1</v>
      </c>
      <c r="W43" s="40" t="b">
        <f t="shared" si="4"/>
        <v>1</v>
      </c>
      <c r="X43" s="40" t="b">
        <f t="shared" si="5"/>
        <v>1</v>
      </c>
    </row>
    <row r="44" spans="1:24" ht="14.5" customHeight="1" x14ac:dyDescent="0.3">
      <c r="A44" s="71" t="s">
        <v>70</v>
      </c>
      <c r="B44" s="55" t="s">
        <v>54</v>
      </c>
      <c r="C44" s="242"/>
      <c r="D44" s="72" t="s">
        <v>6</v>
      </c>
      <c r="F44" s="41" t="s">
        <v>70</v>
      </c>
      <c r="G44" s="42" t="s">
        <v>54</v>
      </c>
      <c r="H44" s="232"/>
      <c r="I44" s="62" t="s">
        <v>6</v>
      </c>
      <c r="K44" s="60" t="b" cm="1">
        <f t="array" ref="K44:L44">EXACT(A44:B44,F44:G44)</f>
        <v>1</v>
      </c>
      <c r="L44" s="40" t="b">
        <v>1</v>
      </c>
      <c r="M44" s="40" t="b">
        <f t="shared" si="6"/>
        <v>1</v>
      </c>
      <c r="N44" s="66" t="b">
        <f t="shared" si="7"/>
        <v>1</v>
      </c>
      <c r="P44" s="41" t="s">
        <v>70</v>
      </c>
      <c r="Q44" s="42" t="s">
        <v>54</v>
      </c>
      <c r="R44" s="232"/>
      <c r="S44" s="62" t="s">
        <v>6</v>
      </c>
      <c r="T44" s="43"/>
      <c r="U44" s="40" t="b" cm="1">
        <f t="array" ref="U44:V44">EXACT(F44:G44,P44:Q44)</f>
        <v>1</v>
      </c>
      <c r="V44" s="40" t="b">
        <v>1</v>
      </c>
      <c r="W44" s="40" t="b">
        <f t="shared" si="4"/>
        <v>1</v>
      </c>
      <c r="X44" s="40" t="b">
        <f t="shared" si="5"/>
        <v>1</v>
      </c>
    </row>
    <row r="45" spans="1:24" ht="14.5" customHeight="1" x14ac:dyDescent="0.3">
      <c r="A45" s="71"/>
      <c r="B45" s="55" t="s">
        <v>71</v>
      </c>
      <c r="C45" s="242"/>
      <c r="D45" s="72"/>
      <c r="F45" s="41"/>
      <c r="G45" s="42" t="s">
        <v>71</v>
      </c>
      <c r="H45" s="232"/>
      <c r="I45" s="62"/>
      <c r="K45" s="60" t="b" cm="1">
        <f t="array" ref="K45:L45">EXACT(A45:B45,F45:G45)</f>
        <v>1</v>
      </c>
      <c r="L45" s="40" t="b">
        <v>1</v>
      </c>
      <c r="M45" s="40" t="b">
        <f t="shared" si="6"/>
        <v>1</v>
      </c>
      <c r="N45" s="66" t="b">
        <f t="shared" si="7"/>
        <v>1</v>
      </c>
      <c r="P45" s="41"/>
      <c r="Q45" s="42" t="s">
        <v>71</v>
      </c>
      <c r="R45" s="232"/>
      <c r="S45" s="62"/>
      <c r="T45" s="43"/>
      <c r="U45" s="40" t="b" cm="1">
        <f t="array" ref="U45:V45">EXACT(F45:G45,P45:Q45)</f>
        <v>1</v>
      </c>
      <c r="V45" s="40" t="b">
        <v>1</v>
      </c>
      <c r="W45" s="40" t="b">
        <f t="shared" si="4"/>
        <v>1</v>
      </c>
      <c r="X45" s="40" t="b">
        <f t="shared" si="5"/>
        <v>1</v>
      </c>
    </row>
    <row r="46" spans="1:24" ht="14.5" customHeight="1" x14ac:dyDescent="0.3">
      <c r="A46" s="71"/>
      <c r="B46" s="55" t="s">
        <v>1287</v>
      </c>
      <c r="C46" s="242"/>
      <c r="D46" s="72"/>
      <c r="F46" s="41"/>
      <c r="G46" s="42" t="s">
        <v>1287</v>
      </c>
      <c r="H46" s="232"/>
      <c r="I46" s="62"/>
      <c r="K46" s="60" t="b" cm="1">
        <f t="array" ref="K46:L46">EXACT(A46:B46,F46:G46)</f>
        <v>1</v>
      </c>
      <c r="L46" s="40" t="b">
        <v>1</v>
      </c>
      <c r="M46" s="40" t="b">
        <f t="shared" si="6"/>
        <v>1</v>
      </c>
      <c r="N46" s="66" t="b">
        <f t="shared" si="7"/>
        <v>1</v>
      </c>
      <c r="P46" s="41"/>
      <c r="Q46" s="42" t="s">
        <v>1287</v>
      </c>
      <c r="R46" s="232"/>
      <c r="S46" s="62"/>
      <c r="T46" s="43"/>
      <c r="U46" s="40" t="b" cm="1">
        <f t="array" ref="U46:V46">EXACT(F46:G46,P46:Q46)</f>
        <v>1</v>
      </c>
      <c r="V46" s="40" t="b">
        <v>1</v>
      </c>
      <c r="W46" s="40" t="b">
        <f t="shared" si="4"/>
        <v>1</v>
      </c>
      <c r="X46" s="40" t="b">
        <f t="shared" si="5"/>
        <v>1</v>
      </c>
    </row>
    <row r="47" spans="1:24" ht="14.5" customHeight="1" x14ac:dyDescent="0.3">
      <c r="A47" s="71" t="s">
        <v>74</v>
      </c>
      <c r="B47" s="55" t="s">
        <v>1288</v>
      </c>
      <c r="C47" s="242" t="s">
        <v>78</v>
      </c>
      <c r="D47" s="72" t="s">
        <v>36</v>
      </c>
      <c r="F47" s="41" t="s">
        <v>74</v>
      </c>
      <c r="G47" s="42" t="s">
        <v>1288</v>
      </c>
      <c r="H47" s="232" t="s">
        <v>78</v>
      </c>
      <c r="I47" s="62" t="s">
        <v>36</v>
      </c>
      <c r="K47" s="60" t="b" cm="1">
        <f t="array" ref="K47:L47">EXACT(A47:B47,F47:G47)</f>
        <v>1</v>
      </c>
      <c r="L47" s="40" t="b">
        <v>1</v>
      </c>
      <c r="M47" s="40" t="b">
        <f t="shared" si="6"/>
        <v>1</v>
      </c>
      <c r="N47" s="66" t="b">
        <f t="shared" si="7"/>
        <v>1</v>
      </c>
      <c r="P47" s="41" t="s">
        <v>74</v>
      </c>
      <c r="Q47" s="42" t="s">
        <v>1288</v>
      </c>
      <c r="R47" s="232" t="s">
        <v>78</v>
      </c>
      <c r="S47" s="62" t="s">
        <v>36</v>
      </c>
      <c r="T47" s="43"/>
      <c r="U47" s="40" t="b" cm="1">
        <f t="array" ref="U47:V47">EXACT(F47:G47,P47:Q47)</f>
        <v>1</v>
      </c>
      <c r="V47" s="40" t="b">
        <v>1</v>
      </c>
      <c r="W47" s="40" t="b">
        <f t="shared" si="4"/>
        <v>1</v>
      </c>
      <c r="X47" s="40" t="b">
        <f t="shared" si="5"/>
        <v>1</v>
      </c>
    </row>
    <row r="48" spans="1:24" ht="14.5" customHeight="1" x14ac:dyDescent="0.3">
      <c r="A48" s="71" t="s">
        <v>75</v>
      </c>
      <c r="B48" s="55" t="s">
        <v>76</v>
      </c>
      <c r="C48" s="242"/>
      <c r="D48" s="72" t="s">
        <v>79</v>
      </c>
      <c r="F48" s="41" t="s">
        <v>75</v>
      </c>
      <c r="G48" s="42" t="s">
        <v>76</v>
      </c>
      <c r="H48" s="232"/>
      <c r="I48" s="62" t="s">
        <v>79</v>
      </c>
      <c r="K48" s="60" t="b" cm="1">
        <f t="array" ref="K48:L48">EXACT(A48:B48,F48:G48)</f>
        <v>1</v>
      </c>
      <c r="L48" s="40" t="b">
        <v>1</v>
      </c>
      <c r="M48" s="40" t="b">
        <f t="shared" si="6"/>
        <v>1</v>
      </c>
      <c r="N48" s="66" t="b">
        <f t="shared" si="7"/>
        <v>1</v>
      </c>
      <c r="P48" s="41" t="s">
        <v>75</v>
      </c>
      <c r="Q48" s="42" t="s">
        <v>76</v>
      </c>
      <c r="R48" s="232"/>
      <c r="S48" s="62" t="s">
        <v>79</v>
      </c>
      <c r="T48" s="43"/>
      <c r="U48" s="40" t="b" cm="1">
        <f t="array" ref="U48:V48">EXACT(F48:G48,P48:Q48)</f>
        <v>1</v>
      </c>
      <c r="V48" s="40" t="b">
        <v>1</v>
      </c>
      <c r="W48" s="40" t="b">
        <f t="shared" si="4"/>
        <v>1</v>
      </c>
      <c r="X48" s="40" t="b">
        <f t="shared" si="5"/>
        <v>1</v>
      </c>
    </row>
    <row r="49" spans="1:24" ht="14.5" customHeight="1" x14ac:dyDescent="0.3">
      <c r="A49" s="71"/>
      <c r="B49" s="55" t="s">
        <v>77</v>
      </c>
      <c r="C49" s="242"/>
      <c r="D49" s="72" t="s">
        <v>6</v>
      </c>
      <c r="F49" s="41"/>
      <c r="G49" s="42" t="s">
        <v>77</v>
      </c>
      <c r="H49" s="232"/>
      <c r="I49" s="62" t="s">
        <v>6</v>
      </c>
      <c r="K49" s="60" t="b" cm="1">
        <f t="array" ref="K49:L49">EXACT(A49:B49,F49:G49)</f>
        <v>1</v>
      </c>
      <c r="L49" s="40" t="b">
        <v>1</v>
      </c>
      <c r="M49" s="40" t="b">
        <f t="shared" si="6"/>
        <v>1</v>
      </c>
      <c r="N49" s="66" t="b">
        <f t="shared" si="7"/>
        <v>1</v>
      </c>
      <c r="P49" s="41"/>
      <c r="Q49" s="42" t="s">
        <v>77</v>
      </c>
      <c r="R49" s="232"/>
      <c r="S49" s="62" t="s">
        <v>6</v>
      </c>
      <c r="T49" s="43"/>
      <c r="U49" s="40" t="b" cm="1">
        <f t="array" ref="U49:V49">EXACT(F49:G49,P49:Q49)</f>
        <v>1</v>
      </c>
      <c r="V49" s="40" t="b">
        <v>1</v>
      </c>
      <c r="W49" s="40" t="b">
        <f t="shared" si="4"/>
        <v>1</v>
      </c>
      <c r="X49" s="40" t="b">
        <f t="shared" si="5"/>
        <v>1</v>
      </c>
    </row>
    <row r="50" spans="1:24" ht="14.5" customHeight="1" x14ac:dyDescent="0.3">
      <c r="A50" s="71" t="s">
        <v>80</v>
      </c>
      <c r="B50" s="55" t="s">
        <v>84</v>
      </c>
      <c r="C50" s="242" t="s">
        <v>86</v>
      </c>
      <c r="D50" s="72" t="s">
        <v>87</v>
      </c>
      <c r="F50" s="41" t="s">
        <v>80</v>
      </c>
      <c r="G50" s="42" t="s">
        <v>84</v>
      </c>
      <c r="H50" s="232" t="s">
        <v>86</v>
      </c>
      <c r="I50" s="62" t="s">
        <v>87</v>
      </c>
      <c r="K50" s="60" t="b" cm="1">
        <f t="array" ref="K50:L50">EXACT(A50:B50,F50:G50)</f>
        <v>1</v>
      </c>
      <c r="L50" s="40" t="b">
        <v>1</v>
      </c>
      <c r="M50" s="40" t="b">
        <f t="shared" si="6"/>
        <v>1</v>
      </c>
      <c r="N50" s="66" t="b">
        <f t="shared" si="7"/>
        <v>1</v>
      </c>
      <c r="P50" s="41" t="s">
        <v>80</v>
      </c>
      <c r="Q50" s="42" t="s">
        <v>84</v>
      </c>
      <c r="R50" s="232" t="s">
        <v>86</v>
      </c>
      <c r="S50" s="62" t="s">
        <v>87</v>
      </c>
      <c r="T50" s="43"/>
      <c r="U50" s="40" t="b" cm="1">
        <f t="array" ref="U50:V50">EXACT(F50:G50,P50:Q50)</f>
        <v>1</v>
      </c>
      <c r="V50" s="40" t="b">
        <v>1</v>
      </c>
      <c r="W50" s="40" t="b">
        <f t="shared" si="4"/>
        <v>1</v>
      </c>
      <c r="X50" s="40" t="b">
        <f t="shared" si="5"/>
        <v>1</v>
      </c>
    </row>
    <row r="51" spans="1:24" ht="14.5" customHeight="1" x14ac:dyDescent="0.3">
      <c r="A51" s="71" t="s">
        <v>81</v>
      </c>
      <c r="B51" s="55" t="s">
        <v>85</v>
      </c>
      <c r="C51" s="242"/>
      <c r="D51" s="72" t="s">
        <v>6</v>
      </c>
      <c r="F51" s="41" t="s">
        <v>81</v>
      </c>
      <c r="G51" s="42" t="s">
        <v>85</v>
      </c>
      <c r="H51" s="232"/>
      <c r="I51" s="62" t="s">
        <v>6</v>
      </c>
      <c r="K51" s="60" t="b" cm="1">
        <f t="array" ref="K51:L51">EXACT(A51:B51,F51:G51)</f>
        <v>1</v>
      </c>
      <c r="L51" s="40" t="b">
        <v>1</v>
      </c>
      <c r="M51" s="40" t="b">
        <f t="shared" si="6"/>
        <v>1</v>
      </c>
      <c r="N51" s="66" t="b">
        <f t="shared" si="7"/>
        <v>1</v>
      </c>
      <c r="P51" s="41" t="s">
        <v>81</v>
      </c>
      <c r="Q51" s="42" t="s">
        <v>85</v>
      </c>
      <c r="R51" s="232"/>
      <c r="S51" s="62" t="s">
        <v>6</v>
      </c>
      <c r="T51" s="43"/>
      <c r="U51" s="40" t="b" cm="1">
        <f t="array" ref="U51:V51">EXACT(F51:G51,P51:Q51)</f>
        <v>1</v>
      </c>
      <c r="V51" s="40" t="b">
        <v>1</v>
      </c>
      <c r="W51" s="40" t="b">
        <f t="shared" si="4"/>
        <v>1</v>
      </c>
      <c r="X51" s="40" t="b">
        <f t="shared" si="5"/>
        <v>1</v>
      </c>
    </row>
    <row r="52" spans="1:24" ht="14.5" customHeight="1" x14ac:dyDescent="0.3">
      <c r="A52" s="71" t="s">
        <v>82</v>
      </c>
      <c r="B52" s="55" t="s">
        <v>1289</v>
      </c>
      <c r="C52" s="242"/>
      <c r="D52" s="72"/>
      <c r="F52" s="41" t="s">
        <v>82</v>
      </c>
      <c r="G52" s="42" t="s">
        <v>1289</v>
      </c>
      <c r="H52" s="232"/>
      <c r="I52" s="62"/>
      <c r="K52" s="60" t="b" cm="1">
        <f t="array" ref="K52:L52">EXACT(A52:B52,F52:G52)</f>
        <v>1</v>
      </c>
      <c r="L52" s="40" t="b">
        <v>1</v>
      </c>
      <c r="M52" s="40" t="b">
        <f t="shared" si="6"/>
        <v>1</v>
      </c>
      <c r="N52" s="66" t="b">
        <f t="shared" si="7"/>
        <v>1</v>
      </c>
      <c r="P52" s="41" t="s">
        <v>82</v>
      </c>
      <c r="Q52" s="42" t="s">
        <v>1289</v>
      </c>
      <c r="R52" s="232"/>
      <c r="S52" s="62"/>
      <c r="T52" s="43"/>
      <c r="U52" s="40" t="b" cm="1">
        <f t="array" ref="U52:V52">EXACT(F52:G52,P52:Q52)</f>
        <v>1</v>
      </c>
      <c r="V52" s="40" t="b">
        <v>1</v>
      </c>
      <c r="W52" s="40" t="b">
        <f t="shared" si="4"/>
        <v>1</v>
      </c>
      <c r="X52" s="40" t="b">
        <f t="shared" si="5"/>
        <v>1</v>
      </c>
    </row>
    <row r="53" spans="1:24" ht="14.5" customHeight="1" x14ac:dyDescent="0.3">
      <c r="A53" s="71" t="s">
        <v>83</v>
      </c>
      <c r="B53" s="55"/>
      <c r="C53" s="242"/>
      <c r="D53" s="72"/>
      <c r="F53" s="41" t="s">
        <v>83</v>
      </c>
      <c r="G53" s="42"/>
      <c r="H53" s="232"/>
      <c r="I53" s="62"/>
      <c r="K53" s="60" t="b" cm="1">
        <f t="array" ref="K53:L53">EXACT(A53:B53,F53:G53)</f>
        <v>1</v>
      </c>
      <c r="L53" s="40" t="b">
        <v>1</v>
      </c>
      <c r="M53" s="40" t="b">
        <f t="shared" si="6"/>
        <v>1</v>
      </c>
      <c r="N53" s="66" t="b">
        <f t="shared" si="7"/>
        <v>1</v>
      </c>
      <c r="P53" s="41" t="s">
        <v>83</v>
      </c>
      <c r="Q53" s="42"/>
      <c r="R53" s="232"/>
      <c r="S53" s="62"/>
      <c r="T53" s="43"/>
      <c r="U53" s="40" t="b" cm="1">
        <f t="array" ref="U53:V53">EXACT(F53:G53,P53:Q53)</f>
        <v>1</v>
      </c>
      <c r="V53" s="40" t="b">
        <v>1</v>
      </c>
      <c r="W53" s="40" t="b">
        <f t="shared" si="4"/>
        <v>1</v>
      </c>
      <c r="X53" s="40" t="b">
        <f t="shared" si="5"/>
        <v>1</v>
      </c>
    </row>
    <row r="54" spans="1:24" ht="14.5" customHeight="1" x14ac:dyDescent="0.3">
      <c r="A54" s="71" t="s">
        <v>88</v>
      </c>
      <c r="B54" s="55" t="s">
        <v>90</v>
      </c>
      <c r="C54" s="242" t="s">
        <v>92</v>
      </c>
      <c r="D54" s="72" t="s">
        <v>42</v>
      </c>
      <c r="F54" s="41" t="s">
        <v>88</v>
      </c>
      <c r="G54" s="42" t="s">
        <v>90</v>
      </c>
      <c r="H54" s="232" t="s">
        <v>92</v>
      </c>
      <c r="I54" s="62" t="s">
        <v>42</v>
      </c>
      <c r="K54" s="60" t="b" cm="1">
        <f t="array" ref="K54:L54">EXACT(A54:B54,F54:G54)</f>
        <v>1</v>
      </c>
      <c r="L54" s="40" t="b">
        <v>1</v>
      </c>
      <c r="M54" s="40" t="b">
        <f t="shared" si="6"/>
        <v>1</v>
      </c>
      <c r="N54" s="66" t="b">
        <f t="shared" si="7"/>
        <v>1</v>
      </c>
      <c r="P54" s="41" t="s">
        <v>88</v>
      </c>
      <c r="Q54" s="42" t="s">
        <v>90</v>
      </c>
      <c r="R54" s="232" t="s">
        <v>92</v>
      </c>
      <c r="S54" s="62" t="s">
        <v>42</v>
      </c>
      <c r="T54" s="43"/>
      <c r="U54" s="40" t="b" cm="1">
        <f t="array" ref="U54:V54">EXACT(F54:G54,P54:Q54)</f>
        <v>1</v>
      </c>
      <c r="V54" s="40" t="b">
        <v>1</v>
      </c>
      <c r="W54" s="40" t="b">
        <f t="shared" si="4"/>
        <v>1</v>
      </c>
      <c r="X54" s="40" t="b">
        <f t="shared" si="5"/>
        <v>1</v>
      </c>
    </row>
    <row r="55" spans="1:24" ht="14.5" customHeight="1" x14ac:dyDescent="0.3">
      <c r="A55" s="71" t="s">
        <v>89</v>
      </c>
      <c r="B55" s="55" t="s">
        <v>91</v>
      </c>
      <c r="C55" s="242"/>
      <c r="D55" s="72" t="s">
        <v>6</v>
      </c>
      <c r="F55" s="41" t="s">
        <v>89</v>
      </c>
      <c r="G55" s="42" t="s">
        <v>91</v>
      </c>
      <c r="H55" s="232"/>
      <c r="I55" s="62" t="s">
        <v>6</v>
      </c>
      <c r="K55" s="60" t="b" cm="1">
        <f t="array" ref="K55:L55">EXACT(A55:B55,F55:G55)</f>
        <v>1</v>
      </c>
      <c r="L55" s="40" t="b">
        <v>1</v>
      </c>
      <c r="M55" s="40" t="b">
        <f t="shared" si="6"/>
        <v>1</v>
      </c>
      <c r="N55" s="66" t="b">
        <f t="shared" si="7"/>
        <v>1</v>
      </c>
      <c r="P55" s="41" t="s">
        <v>89</v>
      </c>
      <c r="Q55" s="42" t="s">
        <v>91</v>
      </c>
      <c r="R55" s="232"/>
      <c r="S55" s="62" t="s">
        <v>6</v>
      </c>
      <c r="T55" s="43"/>
      <c r="U55" s="40" t="b" cm="1">
        <f t="array" ref="U55:V55">EXACT(F55:G55,P55:Q55)</f>
        <v>1</v>
      </c>
      <c r="V55" s="40" t="b">
        <v>1</v>
      </c>
      <c r="W55" s="40" t="b">
        <f t="shared" si="4"/>
        <v>1</v>
      </c>
      <c r="X55" s="40" t="b">
        <f t="shared" si="5"/>
        <v>1</v>
      </c>
    </row>
    <row r="56" spans="1:24" ht="14.5" customHeight="1" x14ac:dyDescent="0.3">
      <c r="A56" s="71"/>
      <c r="B56" s="55" t="s">
        <v>1290</v>
      </c>
      <c r="C56" s="242"/>
      <c r="D56" s="72"/>
      <c r="F56" s="41"/>
      <c r="G56" s="42" t="s">
        <v>1290</v>
      </c>
      <c r="H56" s="232"/>
      <c r="I56" s="62"/>
      <c r="K56" s="60" t="b" cm="1">
        <f t="array" ref="K56:L56">EXACT(A56:B56,F56:G56)</f>
        <v>1</v>
      </c>
      <c r="L56" s="40" t="b">
        <v>1</v>
      </c>
      <c r="M56" s="40" t="b">
        <f t="shared" si="6"/>
        <v>1</v>
      </c>
      <c r="N56" s="66" t="b">
        <f t="shared" si="7"/>
        <v>1</v>
      </c>
      <c r="P56" s="41"/>
      <c r="Q56" s="42" t="s">
        <v>1290</v>
      </c>
      <c r="R56" s="232"/>
      <c r="S56" s="62"/>
      <c r="T56" s="43"/>
      <c r="U56" s="40" t="b" cm="1">
        <f t="array" ref="U56:V56">EXACT(F56:G56,P56:Q56)</f>
        <v>1</v>
      </c>
      <c r="V56" s="40" t="b">
        <v>1</v>
      </c>
      <c r="W56" s="40" t="b">
        <f t="shared" si="4"/>
        <v>1</v>
      </c>
      <c r="X56" s="40" t="b">
        <f t="shared" si="5"/>
        <v>1</v>
      </c>
    </row>
    <row r="57" spans="1:24" ht="14.5" customHeight="1" x14ac:dyDescent="0.3">
      <c r="A57" s="71" t="s">
        <v>93</v>
      </c>
      <c r="B57" s="55" t="s">
        <v>95</v>
      </c>
      <c r="C57" s="242" t="s">
        <v>97</v>
      </c>
      <c r="D57" s="72" t="s">
        <v>5</v>
      </c>
      <c r="F57" s="41" t="s">
        <v>93</v>
      </c>
      <c r="G57" s="42" t="s">
        <v>95</v>
      </c>
      <c r="H57" s="232" t="s">
        <v>97</v>
      </c>
      <c r="I57" s="62" t="s">
        <v>5</v>
      </c>
      <c r="K57" s="60" t="b" cm="1">
        <f t="array" ref="K57:L57">EXACT(A57:B57,F57:G57)</f>
        <v>1</v>
      </c>
      <c r="L57" s="40" t="b">
        <v>1</v>
      </c>
      <c r="M57" s="40" t="b">
        <f t="shared" si="6"/>
        <v>1</v>
      </c>
      <c r="N57" s="66" t="b">
        <f t="shared" si="7"/>
        <v>1</v>
      </c>
      <c r="P57" s="41" t="s">
        <v>93</v>
      </c>
      <c r="Q57" s="42" t="s">
        <v>95</v>
      </c>
      <c r="R57" s="232" t="s">
        <v>97</v>
      </c>
      <c r="S57" s="62" t="s">
        <v>5</v>
      </c>
      <c r="T57" s="43"/>
      <c r="U57" s="40" t="b" cm="1">
        <f t="array" ref="U57:V57">EXACT(F57:G57,P57:Q57)</f>
        <v>1</v>
      </c>
      <c r="V57" s="40" t="b">
        <v>1</v>
      </c>
      <c r="W57" s="40" t="b">
        <f t="shared" si="4"/>
        <v>1</v>
      </c>
      <c r="X57" s="40" t="b">
        <f t="shared" si="5"/>
        <v>1</v>
      </c>
    </row>
    <row r="58" spans="1:24" ht="14.5" customHeight="1" x14ac:dyDescent="0.3">
      <c r="A58" s="71" t="s">
        <v>94</v>
      </c>
      <c r="B58" s="55" t="s">
        <v>1291</v>
      </c>
      <c r="C58" s="242"/>
      <c r="D58" s="72" t="s">
        <v>6</v>
      </c>
      <c r="F58" s="41" t="s">
        <v>94</v>
      </c>
      <c r="G58" s="42" t="s">
        <v>1291</v>
      </c>
      <c r="H58" s="232"/>
      <c r="I58" s="62" t="s">
        <v>6</v>
      </c>
      <c r="K58" s="60" t="b" cm="1">
        <f t="array" ref="K58:L58">EXACT(A58:B58,F58:G58)</f>
        <v>1</v>
      </c>
      <c r="L58" s="40" t="b">
        <v>1</v>
      </c>
      <c r="M58" s="40" t="b">
        <f t="shared" si="6"/>
        <v>1</v>
      </c>
      <c r="N58" s="66" t="b">
        <f t="shared" si="7"/>
        <v>1</v>
      </c>
      <c r="P58" s="41" t="s">
        <v>94</v>
      </c>
      <c r="Q58" s="42" t="s">
        <v>1291</v>
      </c>
      <c r="R58" s="232"/>
      <c r="S58" s="62" t="s">
        <v>6</v>
      </c>
      <c r="T58" s="43"/>
      <c r="U58" s="40" t="b" cm="1">
        <f t="array" ref="U58:V58">EXACT(F58:G58,P58:Q58)</f>
        <v>1</v>
      </c>
      <c r="V58" s="40" t="b">
        <v>1</v>
      </c>
      <c r="W58" s="40" t="b">
        <f t="shared" si="4"/>
        <v>1</v>
      </c>
      <c r="X58" s="40" t="b">
        <f t="shared" si="5"/>
        <v>1</v>
      </c>
    </row>
    <row r="59" spans="1:24" ht="14.5" customHeight="1" x14ac:dyDescent="0.3">
      <c r="A59" s="71"/>
      <c r="B59" s="55" t="s">
        <v>96</v>
      </c>
      <c r="C59" s="242"/>
      <c r="D59" s="72"/>
      <c r="F59" s="41"/>
      <c r="G59" s="42" t="s">
        <v>96</v>
      </c>
      <c r="H59" s="232"/>
      <c r="I59" s="62"/>
      <c r="K59" s="60" t="b" cm="1">
        <f t="array" ref="K59:L59">EXACT(A59:B59,F59:G59)</f>
        <v>1</v>
      </c>
      <c r="L59" s="40" t="b">
        <v>1</v>
      </c>
      <c r="M59" s="40" t="b">
        <f t="shared" si="6"/>
        <v>1</v>
      </c>
      <c r="N59" s="66" t="b">
        <f t="shared" si="7"/>
        <v>1</v>
      </c>
      <c r="P59" s="41"/>
      <c r="Q59" s="42" t="s">
        <v>96</v>
      </c>
      <c r="R59" s="232"/>
      <c r="S59" s="62"/>
      <c r="T59" s="43"/>
      <c r="U59" s="40" t="b" cm="1">
        <f t="array" ref="U59:V59">EXACT(F59:G59,P59:Q59)</f>
        <v>1</v>
      </c>
      <c r="V59" s="40" t="b">
        <v>1</v>
      </c>
      <c r="W59" s="40" t="b">
        <f t="shared" si="4"/>
        <v>1</v>
      </c>
      <c r="X59" s="40" t="b">
        <f t="shared" si="5"/>
        <v>1</v>
      </c>
    </row>
    <row r="60" spans="1:24" ht="14.5" customHeight="1" x14ac:dyDescent="0.3">
      <c r="A60" s="71" t="s">
        <v>98</v>
      </c>
      <c r="B60" s="55" t="s">
        <v>100</v>
      </c>
      <c r="C60" s="242" t="s">
        <v>102</v>
      </c>
      <c r="D60" s="72" t="s">
        <v>103</v>
      </c>
      <c r="F60" s="41" t="s">
        <v>98</v>
      </c>
      <c r="G60" s="42" t="s">
        <v>100</v>
      </c>
      <c r="H60" s="232" t="s">
        <v>102</v>
      </c>
      <c r="I60" s="62" t="s">
        <v>103</v>
      </c>
      <c r="K60" s="60" t="b" cm="1">
        <f t="array" ref="K60:L60">EXACT(A60:B60,F60:G60)</f>
        <v>1</v>
      </c>
      <c r="L60" s="40" t="b">
        <v>1</v>
      </c>
      <c r="M60" s="40" t="b">
        <f t="shared" si="6"/>
        <v>1</v>
      </c>
      <c r="N60" s="66" t="b">
        <f t="shared" si="7"/>
        <v>1</v>
      </c>
      <c r="P60" s="41" t="s">
        <v>98</v>
      </c>
      <c r="Q60" s="42" t="s">
        <v>100</v>
      </c>
      <c r="R60" s="232" t="s">
        <v>102</v>
      </c>
      <c r="S60" s="62" t="s">
        <v>103</v>
      </c>
      <c r="T60" s="43"/>
      <c r="U60" s="40" t="b" cm="1">
        <f t="array" ref="U60:V60">EXACT(F60:G60,P60:Q60)</f>
        <v>1</v>
      </c>
      <c r="V60" s="40" t="b">
        <v>1</v>
      </c>
      <c r="W60" s="40" t="b">
        <f t="shared" si="4"/>
        <v>1</v>
      </c>
      <c r="X60" s="40" t="b">
        <f t="shared" si="5"/>
        <v>1</v>
      </c>
    </row>
    <row r="61" spans="1:24" ht="14.5" customHeight="1" x14ac:dyDescent="0.3">
      <c r="A61" s="71" t="s">
        <v>99</v>
      </c>
      <c r="B61" s="55" t="s">
        <v>101</v>
      </c>
      <c r="C61" s="242"/>
      <c r="D61" s="72" t="s">
        <v>6</v>
      </c>
      <c r="F61" s="41" t="s">
        <v>99</v>
      </c>
      <c r="G61" s="42" t="s">
        <v>101</v>
      </c>
      <c r="H61" s="232"/>
      <c r="I61" s="62" t="s">
        <v>6</v>
      </c>
      <c r="K61" s="60" t="b" cm="1">
        <f t="array" ref="K61:L61">EXACT(A61:B61,F61:G61)</f>
        <v>1</v>
      </c>
      <c r="L61" s="40" t="b">
        <v>1</v>
      </c>
      <c r="M61" s="40" t="b">
        <f t="shared" si="6"/>
        <v>1</v>
      </c>
      <c r="N61" s="66" t="b">
        <f t="shared" si="7"/>
        <v>1</v>
      </c>
      <c r="P61" s="41" t="s">
        <v>99</v>
      </c>
      <c r="Q61" s="42" t="s">
        <v>101</v>
      </c>
      <c r="R61" s="232"/>
      <c r="S61" s="62" t="s">
        <v>6</v>
      </c>
      <c r="T61" s="43"/>
      <c r="U61" s="40" t="b" cm="1">
        <f t="array" ref="U61:V61">EXACT(F61:G61,P61:Q61)</f>
        <v>1</v>
      </c>
      <c r="V61" s="40" t="b">
        <v>1</v>
      </c>
      <c r="W61" s="40" t="b">
        <f t="shared" si="4"/>
        <v>1</v>
      </c>
      <c r="X61" s="40" t="b">
        <f t="shared" si="5"/>
        <v>1</v>
      </c>
    </row>
    <row r="62" spans="1:24" ht="14.5" customHeight="1" x14ac:dyDescent="0.3">
      <c r="A62" s="71"/>
      <c r="B62" s="55" t="s">
        <v>1460</v>
      </c>
      <c r="C62" s="242"/>
      <c r="D62" s="72"/>
      <c r="F62" s="41"/>
      <c r="G62" s="42" t="s">
        <v>1460</v>
      </c>
      <c r="H62" s="232"/>
      <c r="I62" s="62"/>
      <c r="K62" s="60" t="b" cm="1">
        <f t="array" ref="K62:L62">EXACT(A62:B62,F62:G62)</f>
        <v>1</v>
      </c>
      <c r="L62" s="40" t="b">
        <v>1</v>
      </c>
      <c r="M62" s="40" t="b">
        <f t="shared" si="6"/>
        <v>1</v>
      </c>
      <c r="N62" s="66" t="b">
        <f t="shared" si="7"/>
        <v>1</v>
      </c>
      <c r="P62" s="41"/>
      <c r="Q62" s="42" t="s">
        <v>1460</v>
      </c>
      <c r="R62" s="232"/>
      <c r="S62" s="62"/>
      <c r="T62" s="43"/>
      <c r="U62" s="40" t="b" cm="1">
        <f t="array" ref="U62:V62">EXACT(F62:G62,P62:Q62)</f>
        <v>1</v>
      </c>
      <c r="V62" s="40" t="b">
        <v>1</v>
      </c>
      <c r="W62" s="40" t="b">
        <f t="shared" si="4"/>
        <v>1</v>
      </c>
      <c r="X62" s="40" t="b">
        <f t="shared" si="5"/>
        <v>1</v>
      </c>
    </row>
    <row r="63" spans="1:24" ht="14.5" customHeight="1" x14ac:dyDescent="0.3">
      <c r="A63" s="71"/>
      <c r="B63" s="55" t="s">
        <v>1287</v>
      </c>
      <c r="C63" s="242"/>
      <c r="D63" s="72"/>
      <c r="F63" s="41"/>
      <c r="G63" s="42" t="s">
        <v>1287</v>
      </c>
      <c r="H63" s="232"/>
      <c r="I63" s="62"/>
      <c r="K63" s="60" t="b" cm="1">
        <f t="array" ref="K63:L63">EXACT(A63:B63,F63:G63)</f>
        <v>1</v>
      </c>
      <c r="L63" s="40" t="b">
        <v>1</v>
      </c>
      <c r="M63" s="40" t="b">
        <f t="shared" si="6"/>
        <v>1</v>
      </c>
      <c r="N63" s="66" t="b">
        <f t="shared" si="7"/>
        <v>1</v>
      </c>
      <c r="P63" s="41"/>
      <c r="Q63" s="42" t="s">
        <v>1287</v>
      </c>
      <c r="R63" s="232"/>
      <c r="S63" s="62"/>
      <c r="T63" s="43"/>
      <c r="U63" s="40" t="b" cm="1">
        <f t="array" ref="U63:V63">EXACT(F63:G63,P63:Q63)</f>
        <v>1</v>
      </c>
      <c r="V63" s="40" t="b">
        <v>1</v>
      </c>
      <c r="W63" s="40" t="b">
        <f t="shared" si="4"/>
        <v>1</v>
      </c>
      <c r="X63" s="40" t="b">
        <f t="shared" si="5"/>
        <v>1</v>
      </c>
    </row>
    <row r="64" spans="1:24" ht="14.5" customHeight="1" x14ac:dyDescent="0.3">
      <c r="A64" s="71" t="s">
        <v>104</v>
      </c>
      <c r="B64" s="55" t="s">
        <v>63</v>
      </c>
      <c r="C64" s="242" t="s">
        <v>108</v>
      </c>
      <c r="D64" s="72" t="s">
        <v>103</v>
      </c>
      <c r="F64" s="41" t="s">
        <v>104</v>
      </c>
      <c r="G64" s="42" t="s">
        <v>63</v>
      </c>
      <c r="H64" s="232" t="s">
        <v>108</v>
      </c>
      <c r="I64" s="62" t="s">
        <v>103</v>
      </c>
      <c r="K64" s="60" t="b" cm="1">
        <f t="array" ref="K64:L64">EXACT(A64:B64,F64:G64)</f>
        <v>1</v>
      </c>
      <c r="L64" s="40" t="b">
        <v>1</v>
      </c>
      <c r="M64" s="40" t="b">
        <f t="shared" si="6"/>
        <v>1</v>
      </c>
      <c r="N64" s="66" t="b">
        <f t="shared" si="7"/>
        <v>1</v>
      </c>
      <c r="P64" s="41" t="s">
        <v>104</v>
      </c>
      <c r="Q64" s="42" t="s">
        <v>63</v>
      </c>
      <c r="R64" s="232" t="s">
        <v>108</v>
      </c>
      <c r="S64" s="62" t="s">
        <v>103</v>
      </c>
      <c r="T64" s="43"/>
      <c r="U64" s="40" t="b" cm="1">
        <f t="array" ref="U64:V64">EXACT(F64:G64,P64:Q64)</f>
        <v>1</v>
      </c>
      <c r="V64" s="40" t="b">
        <v>1</v>
      </c>
      <c r="W64" s="40" t="b">
        <f t="shared" si="4"/>
        <v>1</v>
      </c>
      <c r="X64" s="40" t="b">
        <f t="shared" si="5"/>
        <v>1</v>
      </c>
    </row>
    <row r="65" spans="1:24" ht="14.5" customHeight="1" x14ac:dyDescent="0.3">
      <c r="A65" s="71" t="s">
        <v>105</v>
      </c>
      <c r="B65" s="55" t="s">
        <v>64</v>
      </c>
      <c r="C65" s="242"/>
      <c r="D65" s="72" t="s">
        <v>6</v>
      </c>
      <c r="F65" s="41" t="s">
        <v>105</v>
      </c>
      <c r="G65" s="42" t="s">
        <v>64</v>
      </c>
      <c r="H65" s="232"/>
      <c r="I65" s="62" t="s">
        <v>6</v>
      </c>
      <c r="K65" s="60" t="b" cm="1">
        <f t="array" ref="K65:L65">EXACT(A65:B65,F65:G65)</f>
        <v>1</v>
      </c>
      <c r="L65" s="40" t="b">
        <v>1</v>
      </c>
      <c r="M65" s="40" t="b">
        <f t="shared" si="6"/>
        <v>1</v>
      </c>
      <c r="N65" s="66" t="b">
        <f t="shared" si="7"/>
        <v>1</v>
      </c>
      <c r="P65" s="41" t="s">
        <v>105</v>
      </c>
      <c r="Q65" s="42" t="s">
        <v>64</v>
      </c>
      <c r="R65" s="232"/>
      <c r="S65" s="62" t="s">
        <v>6</v>
      </c>
      <c r="T65" s="43"/>
      <c r="U65" s="40" t="b" cm="1">
        <f t="array" ref="U65:V65">EXACT(F65:G65,P65:Q65)</f>
        <v>1</v>
      </c>
      <c r="V65" s="40" t="b">
        <v>1</v>
      </c>
      <c r="W65" s="40" t="b">
        <f t="shared" si="4"/>
        <v>1</v>
      </c>
      <c r="X65" s="40" t="b">
        <f t="shared" si="5"/>
        <v>1</v>
      </c>
    </row>
    <row r="66" spans="1:24" ht="14.5" customHeight="1" x14ac:dyDescent="0.3">
      <c r="A66" s="71" t="s">
        <v>106</v>
      </c>
      <c r="B66" s="55" t="s">
        <v>65</v>
      </c>
      <c r="C66" s="242"/>
      <c r="D66" s="72"/>
      <c r="F66" s="41" t="s">
        <v>106</v>
      </c>
      <c r="G66" s="42" t="s">
        <v>65</v>
      </c>
      <c r="H66" s="232"/>
      <c r="I66" s="62"/>
      <c r="K66" s="60" t="b" cm="1">
        <f t="array" ref="K66:L66">EXACT(A66:B66,F66:G66)</f>
        <v>1</v>
      </c>
      <c r="L66" s="40" t="b">
        <v>1</v>
      </c>
      <c r="M66" s="40" t="b">
        <f t="shared" si="6"/>
        <v>1</v>
      </c>
      <c r="N66" s="66" t="b">
        <f t="shared" si="7"/>
        <v>1</v>
      </c>
      <c r="P66" s="41" t="s">
        <v>106</v>
      </c>
      <c r="Q66" s="42" t="s">
        <v>65</v>
      </c>
      <c r="R66" s="232"/>
      <c r="S66" s="62"/>
      <c r="T66" s="43"/>
      <c r="U66" s="40" t="b" cm="1">
        <f t="array" ref="U66:V66">EXACT(F66:G66,P66:Q66)</f>
        <v>1</v>
      </c>
      <c r="V66" s="40" t="b">
        <v>1</v>
      </c>
      <c r="W66" s="40" t="b">
        <f t="shared" si="4"/>
        <v>1</v>
      </c>
      <c r="X66" s="40" t="b">
        <f t="shared" si="5"/>
        <v>1</v>
      </c>
    </row>
    <row r="67" spans="1:24" ht="14.5" customHeight="1" x14ac:dyDescent="0.3">
      <c r="A67" s="71" t="s">
        <v>107</v>
      </c>
      <c r="B67" s="55" t="s">
        <v>66</v>
      </c>
      <c r="C67" s="242"/>
      <c r="D67" s="72"/>
      <c r="F67" s="41" t="s">
        <v>107</v>
      </c>
      <c r="G67" s="42" t="s">
        <v>66</v>
      </c>
      <c r="H67" s="232"/>
      <c r="I67" s="62"/>
      <c r="K67" s="60" t="b" cm="1">
        <f t="array" ref="K67:L67">EXACT(A67:B67,F67:G67)</f>
        <v>1</v>
      </c>
      <c r="L67" s="40" t="b">
        <v>1</v>
      </c>
      <c r="M67" s="40" t="b">
        <f t="shared" si="6"/>
        <v>1</v>
      </c>
      <c r="N67" s="66" t="b">
        <f t="shared" si="7"/>
        <v>1</v>
      </c>
      <c r="P67" s="41" t="s">
        <v>107</v>
      </c>
      <c r="Q67" s="42" t="s">
        <v>66</v>
      </c>
      <c r="R67" s="232"/>
      <c r="S67" s="62"/>
      <c r="T67" s="43"/>
      <c r="U67" s="40" t="b" cm="1">
        <f t="array" ref="U67:V67">EXACT(F67:G67,P67:Q67)</f>
        <v>1</v>
      </c>
      <c r="V67" s="40" t="b">
        <v>1</v>
      </c>
      <c r="W67" s="40" t="b">
        <f t="shared" si="4"/>
        <v>1</v>
      </c>
      <c r="X67" s="40" t="b">
        <f t="shared" si="5"/>
        <v>1</v>
      </c>
    </row>
    <row r="68" spans="1:24" ht="14.5" customHeight="1" x14ac:dyDescent="0.3">
      <c r="A68" s="71" t="s">
        <v>1292</v>
      </c>
      <c r="B68" s="55" t="s">
        <v>1296</v>
      </c>
      <c r="C68" s="242" t="s">
        <v>109</v>
      </c>
      <c r="D68" s="72" t="s">
        <v>110</v>
      </c>
      <c r="F68" s="41" t="s">
        <v>1292</v>
      </c>
      <c r="G68" s="42" t="s">
        <v>1296</v>
      </c>
      <c r="H68" s="232" t="s">
        <v>109</v>
      </c>
      <c r="I68" s="62" t="s">
        <v>110</v>
      </c>
      <c r="K68" s="60" t="b" cm="1">
        <f t="array" ref="K68:L68">EXACT(A68:B68,F68:G68)</f>
        <v>1</v>
      </c>
      <c r="L68" s="40" t="b">
        <v>1</v>
      </c>
      <c r="M68" s="40" t="b">
        <f t="shared" si="6"/>
        <v>1</v>
      </c>
      <c r="N68" s="66" t="b">
        <f t="shared" si="7"/>
        <v>1</v>
      </c>
      <c r="P68" s="41" t="s">
        <v>1292</v>
      </c>
      <c r="Q68" s="42" t="s">
        <v>1296</v>
      </c>
      <c r="R68" s="232" t="s">
        <v>109</v>
      </c>
      <c r="S68" s="62" t="s">
        <v>110</v>
      </c>
      <c r="T68" s="43"/>
      <c r="U68" s="40" t="b" cm="1">
        <f t="array" ref="U68:V68">EXACT(F68:G68,P68:Q68)</f>
        <v>1</v>
      </c>
      <c r="V68" s="40" t="b">
        <v>1</v>
      </c>
      <c r="W68" s="40" t="b">
        <f t="shared" si="4"/>
        <v>1</v>
      </c>
      <c r="X68" s="40" t="b">
        <f t="shared" si="5"/>
        <v>1</v>
      </c>
    </row>
    <row r="69" spans="1:24" ht="14.5" customHeight="1" x14ac:dyDescent="0.3">
      <c r="A69" s="71" t="s">
        <v>1293</v>
      </c>
      <c r="B69" s="55" t="s">
        <v>1286</v>
      </c>
      <c r="C69" s="242"/>
      <c r="D69" s="72" t="s">
        <v>6</v>
      </c>
      <c r="F69" s="41" t="s">
        <v>1293</v>
      </c>
      <c r="G69" s="42" t="s">
        <v>1286</v>
      </c>
      <c r="H69" s="232"/>
      <c r="I69" s="62" t="s">
        <v>6</v>
      </c>
      <c r="K69" s="60" t="b" cm="1">
        <f t="array" ref="K69:L69">EXACT(A69:B69,F69:G69)</f>
        <v>1</v>
      </c>
      <c r="L69" s="40" t="b">
        <v>1</v>
      </c>
      <c r="M69" s="40" t="b">
        <f t="shared" si="6"/>
        <v>1</v>
      </c>
      <c r="N69" s="66" t="b">
        <f t="shared" si="7"/>
        <v>1</v>
      </c>
      <c r="P69" s="41" t="s">
        <v>1293</v>
      </c>
      <c r="Q69" s="42" t="s">
        <v>1286</v>
      </c>
      <c r="R69" s="232"/>
      <c r="S69" s="62" t="s">
        <v>6</v>
      </c>
      <c r="T69" s="43"/>
      <c r="U69" s="40" t="b" cm="1">
        <f t="array" ref="U69:V69">EXACT(F69:G69,P69:Q69)</f>
        <v>1</v>
      </c>
      <c r="V69" s="40" t="b">
        <v>1</v>
      </c>
      <c r="W69" s="40" t="b">
        <f t="shared" si="4"/>
        <v>1</v>
      </c>
      <c r="X69" s="40" t="b">
        <f t="shared" si="5"/>
        <v>1</v>
      </c>
    </row>
    <row r="70" spans="1:24" ht="14.5" customHeight="1" x14ac:dyDescent="0.3">
      <c r="A70" s="71" t="s">
        <v>1294</v>
      </c>
      <c r="B70" s="55" t="s">
        <v>47</v>
      </c>
      <c r="C70" s="242"/>
      <c r="D70" s="72"/>
      <c r="F70" s="41" t="s">
        <v>1294</v>
      </c>
      <c r="G70" s="42" t="s">
        <v>47</v>
      </c>
      <c r="H70" s="232"/>
      <c r="I70" s="62"/>
      <c r="K70" s="60" t="b" cm="1">
        <f t="array" ref="K70:L70">EXACT(A70:B70,F70:G70)</f>
        <v>1</v>
      </c>
      <c r="L70" s="40" t="b">
        <v>1</v>
      </c>
      <c r="M70" s="40" t="b">
        <f t="shared" ref="M70:M84" si="8">EXACT(C70,H70)</f>
        <v>1</v>
      </c>
      <c r="N70" s="66" t="b">
        <f t="shared" ref="N70:N84" si="9">EXACT(D70,I70)</f>
        <v>1</v>
      </c>
      <c r="P70" s="41" t="s">
        <v>1294</v>
      </c>
      <c r="Q70" s="42" t="s">
        <v>47</v>
      </c>
      <c r="R70" s="232"/>
      <c r="S70" s="62"/>
      <c r="T70" s="43"/>
      <c r="U70" s="40" t="b" cm="1">
        <f t="array" ref="U70:V70">EXACT(F70:G70,P70:Q70)</f>
        <v>1</v>
      </c>
      <c r="V70" s="40" t="b">
        <v>1</v>
      </c>
      <c r="W70" s="40" t="b">
        <f t="shared" si="4"/>
        <v>1</v>
      </c>
      <c r="X70" s="40" t="b">
        <f t="shared" si="5"/>
        <v>1</v>
      </c>
    </row>
    <row r="71" spans="1:24" ht="14.5" customHeight="1" x14ac:dyDescent="0.3">
      <c r="A71" s="71" t="s">
        <v>1295</v>
      </c>
      <c r="B71" s="55"/>
      <c r="C71" s="242"/>
      <c r="D71" s="72"/>
      <c r="F71" s="41" t="s">
        <v>1295</v>
      </c>
      <c r="G71" s="42"/>
      <c r="H71" s="232"/>
      <c r="I71" s="62"/>
      <c r="K71" s="60" t="b" cm="1">
        <f t="array" ref="K71:L71">EXACT(A71:B71,F71:G71)</f>
        <v>1</v>
      </c>
      <c r="L71" s="40" t="b">
        <v>1</v>
      </c>
      <c r="M71" s="40" t="b">
        <f t="shared" si="8"/>
        <v>1</v>
      </c>
      <c r="N71" s="66" t="b">
        <f t="shared" si="9"/>
        <v>1</v>
      </c>
      <c r="P71" s="41" t="s">
        <v>1295</v>
      </c>
      <c r="Q71" s="42"/>
      <c r="R71" s="232"/>
      <c r="S71" s="62"/>
      <c r="T71" s="43"/>
      <c r="U71" s="40" t="b" cm="1">
        <f t="array" ref="U71:V71">EXACT(F71:G71,P71:Q71)</f>
        <v>1</v>
      </c>
      <c r="V71" s="40" t="b">
        <v>1</v>
      </c>
      <c r="W71" s="40" t="b">
        <f t="shared" si="4"/>
        <v>1</v>
      </c>
      <c r="X71" s="40" t="b">
        <f t="shared" si="5"/>
        <v>1</v>
      </c>
    </row>
    <row r="72" spans="1:24" ht="14.5" customHeight="1" x14ac:dyDescent="0.3">
      <c r="A72" s="71" t="s">
        <v>111</v>
      </c>
      <c r="B72" s="55" t="s">
        <v>1297</v>
      </c>
      <c r="C72" s="242" t="s">
        <v>114</v>
      </c>
      <c r="D72" s="72" t="s">
        <v>115</v>
      </c>
      <c r="F72" s="41" t="s">
        <v>111</v>
      </c>
      <c r="G72" s="42" t="s">
        <v>1297</v>
      </c>
      <c r="H72" s="232" t="s">
        <v>114</v>
      </c>
      <c r="I72" s="62" t="s">
        <v>115</v>
      </c>
      <c r="K72" s="60" t="b" cm="1">
        <f t="array" ref="K72:L72">EXACT(A72:B72,F72:G72)</f>
        <v>1</v>
      </c>
      <c r="L72" s="40" t="b">
        <v>1</v>
      </c>
      <c r="M72" s="40" t="b">
        <f t="shared" si="8"/>
        <v>1</v>
      </c>
      <c r="N72" s="66" t="b">
        <f t="shared" si="9"/>
        <v>1</v>
      </c>
      <c r="P72" s="41" t="s">
        <v>111</v>
      </c>
      <c r="Q72" s="42" t="s">
        <v>1297</v>
      </c>
      <c r="R72" s="232" t="s">
        <v>114</v>
      </c>
      <c r="S72" s="62" t="s">
        <v>115</v>
      </c>
      <c r="T72" s="43"/>
      <c r="U72" s="40" t="b" cm="1">
        <f t="array" ref="U72:V72">EXACT(F72:G72,P72:Q72)</f>
        <v>1</v>
      </c>
      <c r="V72" s="40" t="b">
        <v>1</v>
      </c>
      <c r="W72" s="40" t="b">
        <f t="shared" si="4"/>
        <v>1</v>
      </c>
      <c r="X72" s="40" t="b">
        <f t="shared" si="5"/>
        <v>1</v>
      </c>
    </row>
    <row r="73" spans="1:24" ht="14.5" customHeight="1" x14ac:dyDescent="0.3">
      <c r="A73" s="71" t="s">
        <v>112</v>
      </c>
      <c r="B73" s="55" t="s">
        <v>1298</v>
      </c>
      <c r="C73" s="242"/>
      <c r="D73" s="72" t="s">
        <v>6</v>
      </c>
      <c r="F73" s="41" t="s">
        <v>112</v>
      </c>
      <c r="G73" s="42" t="s">
        <v>1298</v>
      </c>
      <c r="H73" s="232"/>
      <c r="I73" s="62" t="s">
        <v>6</v>
      </c>
      <c r="K73" s="60" t="b" cm="1">
        <f t="array" ref="K73:L73">EXACT(A73:B73,F73:G73)</f>
        <v>1</v>
      </c>
      <c r="L73" s="40" t="b">
        <v>1</v>
      </c>
      <c r="M73" s="40" t="b">
        <f t="shared" si="8"/>
        <v>1</v>
      </c>
      <c r="N73" s="66" t="b">
        <f t="shared" si="9"/>
        <v>1</v>
      </c>
      <c r="P73" s="41" t="s">
        <v>112</v>
      </c>
      <c r="Q73" s="42" t="s">
        <v>1298</v>
      </c>
      <c r="R73" s="232"/>
      <c r="S73" s="62" t="s">
        <v>6</v>
      </c>
      <c r="T73" s="43"/>
      <c r="U73" s="40" t="b" cm="1">
        <f t="array" ref="U73:V73">EXACT(F73:G73,P73:Q73)</f>
        <v>1</v>
      </c>
      <c r="V73" s="40" t="b">
        <v>1</v>
      </c>
      <c r="W73" s="40" t="b">
        <f t="shared" si="4"/>
        <v>1</v>
      </c>
      <c r="X73" s="40" t="b">
        <f t="shared" si="5"/>
        <v>1</v>
      </c>
    </row>
    <row r="74" spans="1:24" ht="14.5" customHeight="1" x14ac:dyDescent="0.3">
      <c r="A74" s="71"/>
      <c r="B74" s="55" t="s">
        <v>1299</v>
      </c>
      <c r="C74" s="242"/>
      <c r="D74" s="72"/>
      <c r="F74" s="41"/>
      <c r="G74" s="42" t="s">
        <v>1299</v>
      </c>
      <c r="H74" s="232"/>
      <c r="I74" s="62"/>
      <c r="K74" s="60" t="b" cm="1">
        <f t="array" ref="K74:L74">EXACT(A74:B74,F74:G74)</f>
        <v>1</v>
      </c>
      <c r="L74" s="40" t="b">
        <v>1</v>
      </c>
      <c r="M74" s="40" t="b">
        <f t="shared" si="8"/>
        <v>1</v>
      </c>
      <c r="N74" s="66" t="b">
        <f t="shared" si="9"/>
        <v>1</v>
      </c>
      <c r="P74" s="41"/>
      <c r="Q74" s="42" t="s">
        <v>1299</v>
      </c>
      <c r="R74" s="232"/>
      <c r="S74" s="62"/>
      <c r="T74" s="43"/>
      <c r="U74" s="40" t="b" cm="1">
        <f t="array" ref="U74:V74">EXACT(F74:G74,P74:Q74)</f>
        <v>1</v>
      </c>
      <c r="V74" s="40" t="b">
        <v>1</v>
      </c>
      <c r="W74" s="40" t="b">
        <f t="shared" ref="W74:W137" si="10">EXACT(H74,R74)</f>
        <v>1</v>
      </c>
      <c r="X74" s="40" t="b">
        <f t="shared" ref="X74:X137" si="11">EXACT(I74,S74)</f>
        <v>1</v>
      </c>
    </row>
    <row r="75" spans="1:24" ht="14.5" customHeight="1" x14ac:dyDescent="0.3">
      <c r="A75" s="71"/>
      <c r="B75" s="55" t="s">
        <v>113</v>
      </c>
      <c r="C75" s="242"/>
      <c r="D75" s="72"/>
      <c r="F75" s="41"/>
      <c r="G75" s="42" t="s">
        <v>113</v>
      </c>
      <c r="H75" s="232"/>
      <c r="I75" s="62"/>
      <c r="K75" s="60" t="b" cm="1">
        <f t="array" ref="K75:L75">EXACT(A75:B75,F75:G75)</f>
        <v>1</v>
      </c>
      <c r="L75" s="40" t="b">
        <v>1</v>
      </c>
      <c r="M75" s="40" t="b">
        <f t="shared" si="8"/>
        <v>1</v>
      </c>
      <c r="N75" s="66" t="b">
        <f t="shared" si="9"/>
        <v>1</v>
      </c>
      <c r="P75" s="41"/>
      <c r="Q75" s="42" t="s">
        <v>113</v>
      </c>
      <c r="R75" s="232"/>
      <c r="S75" s="62"/>
      <c r="T75" s="43"/>
      <c r="U75" s="40" t="b" cm="1">
        <f t="array" ref="U75:V75">EXACT(F75:G75,P75:Q75)</f>
        <v>1</v>
      </c>
      <c r="V75" s="40" t="b">
        <v>1</v>
      </c>
      <c r="W75" s="40" t="b">
        <f t="shared" si="10"/>
        <v>1</v>
      </c>
      <c r="X75" s="40" t="b">
        <f t="shared" si="11"/>
        <v>1</v>
      </c>
    </row>
    <row r="76" spans="1:24" ht="14.5" customHeight="1" x14ac:dyDescent="0.3">
      <c r="A76" s="71" t="s">
        <v>116</v>
      </c>
      <c r="B76" s="55" t="s">
        <v>118</v>
      </c>
      <c r="C76" s="242" t="s">
        <v>120</v>
      </c>
      <c r="D76" s="72" t="s">
        <v>121</v>
      </c>
      <c r="F76" s="41" t="s">
        <v>116</v>
      </c>
      <c r="G76" s="42" t="s">
        <v>118</v>
      </c>
      <c r="H76" s="232" t="s">
        <v>120</v>
      </c>
      <c r="I76" s="62" t="s">
        <v>121</v>
      </c>
      <c r="K76" s="60" t="b" cm="1">
        <f t="array" ref="K76:L76">EXACT(A76:B76,F76:G76)</f>
        <v>1</v>
      </c>
      <c r="L76" s="40" t="b">
        <v>1</v>
      </c>
      <c r="M76" s="40" t="b">
        <f t="shared" si="8"/>
        <v>1</v>
      </c>
      <c r="N76" s="66" t="b">
        <f t="shared" si="9"/>
        <v>1</v>
      </c>
      <c r="P76" s="41" t="s">
        <v>116</v>
      </c>
      <c r="Q76" s="42" t="s">
        <v>118</v>
      </c>
      <c r="R76" s="232" t="s">
        <v>120</v>
      </c>
      <c r="S76" s="62" t="s">
        <v>121</v>
      </c>
      <c r="T76" s="43"/>
      <c r="U76" s="40" t="b" cm="1">
        <f t="array" ref="U76:V76">EXACT(F76:G76,P76:Q76)</f>
        <v>1</v>
      </c>
      <c r="V76" s="40" t="b">
        <v>1</v>
      </c>
      <c r="W76" s="40" t="b">
        <f t="shared" si="10"/>
        <v>1</v>
      </c>
      <c r="X76" s="40" t="b">
        <f t="shared" si="11"/>
        <v>1</v>
      </c>
    </row>
    <row r="77" spans="1:24" ht="14.5" customHeight="1" x14ac:dyDescent="0.3">
      <c r="A77" s="71" t="s">
        <v>117</v>
      </c>
      <c r="B77" s="55" t="s">
        <v>1300</v>
      </c>
      <c r="C77" s="242"/>
      <c r="D77" s="72" t="s">
        <v>6</v>
      </c>
      <c r="F77" s="41" t="s">
        <v>117</v>
      </c>
      <c r="G77" s="42" t="s">
        <v>1300</v>
      </c>
      <c r="H77" s="232"/>
      <c r="I77" s="62" t="s">
        <v>6</v>
      </c>
      <c r="K77" s="60" t="b" cm="1">
        <f t="array" ref="K77:L77">EXACT(A77:B77,F77:G77)</f>
        <v>1</v>
      </c>
      <c r="L77" s="40" t="b">
        <v>1</v>
      </c>
      <c r="M77" s="40" t="b">
        <f t="shared" si="8"/>
        <v>1</v>
      </c>
      <c r="N77" s="66" t="b">
        <f t="shared" si="9"/>
        <v>1</v>
      </c>
      <c r="P77" s="41" t="s">
        <v>117</v>
      </c>
      <c r="Q77" s="42" t="s">
        <v>1300</v>
      </c>
      <c r="R77" s="232"/>
      <c r="S77" s="62" t="s">
        <v>6</v>
      </c>
      <c r="T77" s="43"/>
      <c r="U77" s="40" t="b" cm="1">
        <f t="array" ref="U77:V77">EXACT(F77:G77,P77:Q77)</f>
        <v>1</v>
      </c>
      <c r="V77" s="40" t="b">
        <v>1</v>
      </c>
      <c r="W77" s="40" t="b">
        <f t="shared" si="10"/>
        <v>1</v>
      </c>
      <c r="X77" s="40" t="b">
        <f t="shared" si="11"/>
        <v>1</v>
      </c>
    </row>
    <row r="78" spans="1:24" ht="14.5" customHeight="1" x14ac:dyDescent="0.3">
      <c r="A78" s="71"/>
      <c r="B78" s="55" t="s">
        <v>119</v>
      </c>
      <c r="C78" s="242"/>
      <c r="D78" s="72"/>
      <c r="F78" s="41"/>
      <c r="G78" s="42" t="s">
        <v>119</v>
      </c>
      <c r="H78" s="232"/>
      <c r="I78" s="62"/>
      <c r="K78" s="60" t="b" cm="1">
        <f t="array" ref="K78:L78">EXACT(A78:B78,F78:G78)</f>
        <v>1</v>
      </c>
      <c r="L78" s="40" t="b">
        <v>1</v>
      </c>
      <c r="M78" s="40" t="b">
        <f t="shared" si="8"/>
        <v>1</v>
      </c>
      <c r="N78" s="66" t="b">
        <f t="shared" si="9"/>
        <v>1</v>
      </c>
      <c r="P78" s="41"/>
      <c r="Q78" s="42" t="s">
        <v>119</v>
      </c>
      <c r="R78" s="232"/>
      <c r="S78" s="62"/>
      <c r="T78" s="43"/>
      <c r="U78" s="40" t="b" cm="1">
        <f t="array" ref="U78:V78">EXACT(F78:G78,P78:Q78)</f>
        <v>1</v>
      </c>
      <c r="V78" s="40" t="b">
        <v>1</v>
      </c>
      <c r="W78" s="40" t="b">
        <f t="shared" si="10"/>
        <v>1</v>
      </c>
      <c r="X78" s="40" t="b">
        <f t="shared" si="11"/>
        <v>1</v>
      </c>
    </row>
    <row r="79" spans="1:24" ht="14.5" customHeight="1" x14ac:dyDescent="0.3">
      <c r="A79" s="71" t="s">
        <v>122</v>
      </c>
      <c r="B79" s="55" t="s">
        <v>1280</v>
      </c>
      <c r="C79" s="242" t="s">
        <v>125</v>
      </c>
      <c r="D79" s="72" t="s">
        <v>126</v>
      </c>
      <c r="F79" s="41" t="s">
        <v>122</v>
      </c>
      <c r="G79" s="42" t="s">
        <v>1280</v>
      </c>
      <c r="H79" s="232" t="s">
        <v>125</v>
      </c>
      <c r="I79" s="62" t="s">
        <v>126</v>
      </c>
      <c r="K79" s="60" t="b" cm="1">
        <f t="array" ref="K79:L79">EXACT(A79:B79,F79:G79)</f>
        <v>1</v>
      </c>
      <c r="L79" s="40" t="b">
        <v>1</v>
      </c>
      <c r="M79" s="40" t="b">
        <f t="shared" si="8"/>
        <v>1</v>
      </c>
      <c r="N79" s="66" t="b">
        <f t="shared" si="9"/>
        <v>1</v>
      </c>
      <c r="P79" s="41" t="s">
        <v>122</v>
      </c>
      <c r="Q79" s="42" t="s">
        <v>1280</v>
      </c>
      <c r="R79" s="232" t="s">
        <v>125</v>
      </c>
      <c r="S79" s="62" t="s">
        <v>126</v>
      </c>
      <c r="T79" s="43"/>
      <c r="U79" s="40" t="b" cm="1">
        <f t="array" ref="U79:V79">EXACT(F79:G79,P79:Q79)</f>
        <v>1</v>
      </c>
      <c r="V79" s="40" t="b">
        <v>1</v>
      </c>
      <c r="W79" s="40" t="b">
        <f t="shared" si="10"/>
        <v>1</v>
      </c>
      <c r="X79" s="40" t="b">
        <f t="shared" si="11"/>
        <v>1</v>
      </c>
    </row>
    <row r="80" spans="1:24" ht="14.5" customHeight="1" x14ac:dyDescent="0.3">
      <c r="A80" s="71" t="s">
        <v>123</v>
      </c>
      <c r="B80" s="55" t="s">
        <v>124</v>
      </c>
      <c r="C80" s="242"/>
      <c r="D80" s="72" t="s">
        <v>127</v>
      </c>
      <c r="F80" s="41" t="s">
        <v>123</v>
      </c>
      <c r="G80" s="42" t="s">
        <v>124</v>
      </c>
      <c r="H80" s="232"/>
      <c r="I80" s="62" t="s">
        <v>127</v>
      </c>
      <c r="K80" s="60" t="b" cm="1">
        <f t="array" ref="K80:L80">EXACT(A80:B80,F80:G80)</f>
        <v>1</v>
      </c>
      <c r="L80" s="40" t="b">
        <v>1</v>
      </c>
      <c r="M80" s="40" t="b">
        <f t="shared" si="8"/>
        <v>1</v>
      </c>
      <c r="N80" s="66" t="b">
        <f t="shared" si="9"/>
        <v>1</v>
      </c>
      <c r="P80" s="41" t="s">
        <v>123</v>
      </c>
      <c r="Q80" s="42" t="s">
        <v>124</v>
      </c>
      <c r="R80" s="232"/>
      <c r="S80" s="62" t="s">
        <v>127</v>
      </c>
      <c r="T80" s="43"/>
      <c r="U80" s="40" t="b" cm="1">
        <f t="array" ref="U80:V80">EXACT(F80:G80,P80:Q80)</f>
        <v>1</v>
      </c>
      <c r="V80" s="40" t="b">
        <v>1</v>
      </c>
      <c r="W80" s="40" t="b">
        <f t="shared" si="10"/>
        <v>1</v>
      </c>
      <c r="X80" s="40" t="b">
        <f t="shared" si="11"/>
        <v>1</v>
      </c>
    </row>
    <row r="81" spans="1:24" ht="14.5" customHeight="1" x14ac:dyDescent="0.3">
      <c r="A81" s="71"/>
      <c r="B81" s="55" t="s">
        <v>17</v>
      </c>
      <c r="C81" s="242"/>
      <c r="D81" s="72" t="s">
        <v>6</v>
      </c>
      <c r="F81" s="41"/>
      <c r="G81" s="42" t="s">
        <v>17</v>
      </c>
      <c r="H81" s="232"/>
      <c r="I81" s="62" t="s">
        <v>6</v>
      </c>
      <c r="K81" s="60" t="b" cm="1">
        <f t="array" ref="K81:L81">EXACT(A81:B81,F81:G81)</f>
        <v>1</v>
      </c>
      <c r="L81" s="40" t="b">
        <v>1</v>
      </c>
      <c r="M81" s="40" t="b">
        <f t="shared" si="8"/>
        <v>1</v>
      </c>
      <c r="N81" s="66" t="b">
        <f t="shared" si="9"/>
        <v>1</v>
      </c>
      <c r="P81" s="41"/>
      <c r="Q81" s="42" t="s">
        <v>17</v>
      </c>
      <c r="R81" s="232"/>
      <c r="S81" s="62" t="s">
        <v>6</v>
      </c>
      <c r="T81" s="43"/>
      <c r="U81" s="40" t="b" cm="1">
        <f t="array" ref="U81:V81">EXACT(F81:G81,P81:Q81)</f>
        <v>1</v>
      </c>
      <c r="V81" s="40" t="b">
        <v>1</v>
      </c>
      <c r="W81" s="40" t="b">
        <f t="shared" si="10"/>
        <v>1</v>
      </c>
      <c r="X81" s="40" t="b">
        <f t="shared" si="11"/>
        <v>1</v>
      </c>
    </row>
    <row r="82" spans="1:24" ht="14.5" customHeight="1" x14ac:dyDescent="0.3">
      <c r="A82" s="243" t="s">
        <v>128</v>
      </c>
      <c r="B82" s="55" t="s">
        <v>129</v>
      </c>
      <c r="C82" s="242" t="s">
        <v>132</v>
      </c>
      <c r="D82" s="72" t="s">
        <v>121</v>
      </c>
      <c r="F82" s="241" t="s">
        <v>128</v>
      </c>
      <c r="G82" s="42" t="s">
        <v>129</v>
      </c>
      <c r="H82" s="232" t="s">
        <v>132</v>
      </c>
      <c r="I82" s="62" t="s">
        <v>121</v>
      </c>
      <c r="K82" s="60" t="b" cm="1">
        <f t="array" ref="K82:L82">EXACT(A82:B82,F82:G82)</f>
        <v>1</v>
      </c>
      <c r="L82" s="40" t="b">
        <v>1</v>
      </c>
      <c r="M82" s="40" t="b">
        <f t="shared" si="8"/>
        <v>1</v>
      </c>
      <c r="N82" s="66" t="b">
        <f t="shared" si="9"/>
        <v>1</v>
      </c>
      <c r="P82" s="241" t="s">
        <v>128</v>
      </c>
      <c r="Q82" s="42" t="s">
        <v>129</v>
      </c>
      <c r="R82" s="232" t="s">
        <v>132</v>
      </c>
      <c r="S82" s="62" t="s">
        <v>121</v>
      </c>
      <c r="T82" s="43"/>
      <c r="U82" s="40" t="b" cm="1">
        <f t="array" ref="U82:V82">EXACT(F82:G82,P82:Q82)</f>
        <v>1</v>
      </c>
      <c r="V82" s="40" t="b">
        <v>1</v>
      </c>
      <c r="W82" s="40" t="b">
        <f t="shared" si="10"/>
        <v>1</v>
      </c>
      <c r="X82" s="40" t="b">
        <f t="shared" si="11"/>
        <v>1</v>
      </c>
    </row>
    <row r="83" spans="1:24" ht="14.5" customHeight="1" x14ac:dyDescent="0.3">
      <c r="A83" s="243"/>
      <c r="B83" s="55" t="s">
        <v>130</v>
      </c>
      <c r="C83" s="242"/>
      <c r="D83" s="72" t="s">
        <v>6</v>
      </c>
      <c r="F83" s="241"/>
      <c r="G83" s="42" t="s">
        <v>130</v>
      </c>
      <c r="H83" s="232"/>
      <c r="I83" s="62" t="s">
        <v>6</v>
      </c>
      <c r="K83" s="60" t="b" cm="1">
        <f t="array" ref="K83:L83">EXACT(A83:B83,F83:G83)</f>
        <v>1</v>
      </c>
      <c r="L83" s="40" t="b">
        <v>1</v>
      </c>
      <c r="M83" s="40" t="b">
        <f t="shared" si="8"/>
        <v>1</v>
      </c>
      <c r="N83" s="66" t="b">
        <f t="shared" si="9"/>
        <v>1</v>
      </c>
      <c r="P83" s="241"/>
      <c r="Q83" s="42" t="s">
        <v>130</v>
      </c>
      <c r="R83" s="232"/>
      <c r="S83" s="62" t="s">
        <v>6</v>
      </c>
      <c r="T83" s="43"/>
      <c r="U83" s="40" t="b" cm="1">
        <f t="array" ref="U83:V83">EXACT(F83:G83,P83:Q83)</f>
        <v>1</v>
      </c>
      <c r="V83" s="40" t="b">
        <v>1</v>
      </c>
      <c r="W83" s="40" t="b">
        <f t="shared" si="10"/>
        <v>1</v>
      </c>
      <c r="X83" s="40" t="b">
        <f t="shared" si="11"/>
        <v>1</v>
      </c>
    </row>
    <row r="84" spans="1:24" ht="14.5" customHeight="1" x14ac:dyDescent="0.3">
      <c r="A84" s="243"/>
      <c r="B84" s="55" t="s">
        <v>131</v>
      </c>
      <c r="C84" s="242"/>
      <c r="D84" s="72"/>
      <c r="F84" s="241"/>
      <c r="G84" s="42" t="s">
        <v>131</v>
      </c>
      <c r="H84" s="232"/>
      <c r="I84" s="62"/>
      <c r="K84" s="60" t="b" cm="1">
        <f t="array" ref="K84:L84">EXACT(A84:B84,F84:G84)</f>
        <v>1</v>
      </c>
      <c r="L84" s="40" t="b">
        <v>1</v>
      </c>
      <c r="M84" s="40" t="b">
        <f t="shared" si="8"/>
        <v>1</v>
      </c>
      <c r="N84" s="66" t="b">
        <f t="shared" si="9"/>
        <v>1</v>
      </c>
      <c r="P84" s="241"/>
      <c r="Q84" s="42" t="s">
        <v>131</v>
      </c>
      <c r="R84" s="232"/>
      <c r="S84" s="62"/>
      <c r="T84" s="43"/>
      <c r="U84" s="40" t="b" cm="1">
        <f t="array" ref="U84:V84">EXACT(F84:G84,P84:Q84)</f>
        <v>1</v>
      </c>
      <c r="V84" s="40" t="b">
        <v>1</v>
      </c>
      <c r="W84" s="40" t="b">
        <f t="shared" si="10"/>
        <v>1</v>
      </c>
      <c r="X84" s="40" t="b">
        <f t="shared" si="11"/>
        <v>1</v>
      </c>
    </row>
    <row r="85" spans="1:24" ht="14.5" customHeight="1" x14ac:dyDescent="0.3">
      <c r="A85" s="71"/>
      <c r="B85" s="55"/>
      <c r="C85" s="70"/>
      <c r="D85" s="72"/>
      <c r="F85" s="41" t="s">
        <v>1301</v>
      </c>
      <c r="G85" s="47" t="s">
        <v>1305</v>
      </c>
      <c r="H85" s="248" t="s">
        <v>1184</v>
      </c>
      <c r="I85" s="63" t="s">
        <v>291</v>
      </c>
      <c r="K85" s="60"/>
      <c r="N85" s="66"/>
      <c r="P85" s="41" t="s">
        <v>1301</v>
      </c>
      <c r="Q85" s="42" t="s">
        <v>1305</v>
      </c>
      <c r="R85" s="232" t="s">
        <v>1184</v>
      </c>
      <c r="S85" s="62" t="s">
        <v>291</v>
      </c>
      <c r="T85" s="43"/>
      <c r="U85" s="40" t="b" cm="1">
        <f t="array" ref="U85:V85">EXACT(F85:G85,P85:Q85)</f>
        <v>1</v>
      </c>
      <c r="V85" s="40" t="b">
        <v>1</v>
      </c>
      <c r="W85" s="40" t="b">
        <f t="shared" si="10"/>
        <v>1</v>
      </c>
      <c r="X85" s="40" t="b">
        <f t="shared" si="11"/>
        <v>1</v>
      </c>
    </row>
    <row r="86" spans="1:24" ht="14.5" customHeight="1" x14ac:dyDescent="0.3">
      <c r="A86" s="71"/>
      <c r="B86" s="55"/>
      <c r="C86" s="70"/>
      <c r="D86" s="72"/>
      <c r="F86" s="41" t="s">
        <v>1302</v>
      </c>
      <c r="G86" s="47" t="s">
        <v>511</v>
      </c>
      <c r="H86" s="248"/>
      <c r="I86" s="63" t="s">
        <v>6</v>
      </c>
      <c r="K86" s="60"/>
      <c r="N86" s="66"/>
      <c r="P86" s="41" t="s">
        <v>1302</v>
      </c>
      <c r="Q86" s="42" t="s">
        <v>511</v>
      </c>
      <c r="R86" s="232"/>
      <c r="S86" s="62" t="s">
        <v>6</v>
      </c>
      <c r="T86" s="43"/>
      <c r="U86" s="40" t="b" cm="1">
        <f t="array" ref="U86:V86">EXACT(F86:G86,P86:Q86)</f>
        <v>1</v>
      </c>
      <c r="V86" s="40" t="b">
        <v>1</v>
      </c>
      <c r="W86" s="40" t="b">
        <f t="shared" si="10"/>
        <v>1</v>
      </c>
      <c r="X86" s="40" t="b">
        <f t="shared" si="11"/>
        <v>1</v>
      </c>
    </row>
    <row r="87" spans="1:24" ht="14.5" customHeight="1" x14ac:dyDescent="0.3">
      <c r="A87" s="71"/>
      <c r="B87" s="55"/>
      <c r="C87" s="70"/>
      <c r="D87" s="72"/>
      <c r="F87" s="41" t="s">
        <v>1303</v>
      </c>
      <c r="G87" s="47" t="s">
        <v>512</v>
      </c>
      <c r="H87" s="248"/>
      <c r="I87" s="63"/>
      <c r="K87" s="60"/>
      <c r="N87" s="66"/>
      <c r="P87" s="41" t="s">
        <v>1303</v>
      </c>
      <c r="Q87" s="42" t="s">
        <v>512</v>
      </c>
      <c r="R87" s="232"/>
      <c r="S87" s="62"/>
      <c r="T87" s="43"/>
      <c r="U87" s="40" t="b" cm="1">
        <f t="array" ref="U87:V87">EXACT(F87:G87,P87:Q87)</f>
        <v>1</v>
      </c>
      <c r="V87" s="40" t="b">
        <v>1</v>
      </c>
      <c r="W87" s="40" t="b">
        <f t="shared" si="10"/>
        <v>1</v>
      </c>
      <c r="X87" s="40" t="b">
        <f t="shared" si="11"/>
        <v>1</v>
      </c>
    </row>
    <row r="88" spans="1:24" ht="14.5" customHeight="1" x14ac:dyDescent="0.3">
      <c r="A88" s="71"/>
      <c r="B88" s="55"/>
      <c r="C88" s="70"/>
      <c r="D88" s="72"/>
      <c r="F88" s="41" t="s">
        <v>1304</v>
      </c>
      <c r="G88" s="47" t="s">
        <v>513</v>
      </c>
      <c r="H88" s="248"/>
      <c r="I88" s="63"/>
      <c r="K88" s="60"/>
      <c r="N88" s="66"/>
      <c r="P88" s="41" t="s">
        <v>1304</v>
      </c>
      <c r="Q88" s="42" t="s">
        <v>513</v>
      </c>
      <c r="R88" s="232"/>
      <c r="S88" s="62"/>
      <c r="T88" s="43"/>
      <c r="U88" s="40" t="b" cm="1">
        <f t="array" ref="U88:V88">EXACT(F88:G88,P88:Q88)</f>
        <v>1</v>
      </c>
      <c r="V88" s="40" t="b">
        <v>1</v>
      </c>
      <c r="W88" s="40" t="b">
        <f t="shared" si="10"/>
        <v>1</v>
      </c>
      <c r="X88" s="40" t="b">
        <f t="shared" si="11"/>
        <v>1</v>
      </c>
    </row>
    <row r="89" spans="1:24" ht="14.5" customHeight="1" x14ac:dyDescent="0.3">
      <c r="A89" s="71" t="s">
        <v>133</v>
      </c>
      <c r="B89" s="55" t="s">
        <v>135</v>
      </c>
      <c r="C89" s="242" t="s">
        <v>136</v>
      </c>
      <c r="D89" s="72" t="s">
        <v>137</v>
      </c>
      <c r="F89" s="41" t="s">
        <v>133</v>
      </c>
      <c r="G89" s="42" t="s">
        <v>135</v>
      </c>
      <c r="H89" s="232" t="s">
        <v>136</v>
      </c>
      <c r="I89" s="62" t="s">
        <v>137</v>
      </c>
      <c r="K89" s="60" t="b" cm="1">
        <f t="array" ref="K89:L89">EXACT(A89:B89,F89:G89)</f>
        <v>1</v>
      </c>
      <c r="L89" s="40" t="b">
        <v>1</v>
      </c>
      <c r="M89" s="40" t="b">
        <f t="shared" ref="M89:M120" si="12">EXACT(C89,H89)</f>
        <v>1</v>
      </c>
      <c r="N89" s="66" t="b">
        <f t="shared" ref="N89:N120" si="13">EXACT(D89,I89)</f>
        <v>1</v>
      </c>
      <c r="P89" s="41" t="s">
        <v>133</v>
      </c>
      <c r="Q89" s="42" t="s">
        <v>135</v>
      </c>
      <c r="R89" s="232" t="s">
        <v>136</v>
      </c>
      <c r="S89" s="62" t="s">
        <v>137</v>
      </c>
      <c r="T89" s="43"/>
      <c r="U89" s="40" t="b" cm="1">
        <f t="array" ref="U89:V89">EXACT(F89:G89,P89:Q89)</f>
        <v>1</v>
      </c>
      <c r="V89" s="40" t="b">
        <v>1</v>
      </c>
      <c r="W89" s="40" t="b">
        <f t="shared" si="10"/>
        <v>1</v>
      </c>
      <c r="X89" s="40" t="b">
        <f t="shared" si="11"/>
        <v>1</v>
      </c>
    </row>
    <row r="90" spans="1:24" ht="14.5" customHeight="1" x14ac:dyDescent="0.3">
      <c r="A90" s="71" t="s">
        <v>134</v>
      </c>
      <c r="B90" s="55" t="s">
        <v>1306</v>
      </c>
      <c r="C90" s="242"/>
      <c r="D90" s="72" t="s">
        <v>6</v>
      </c>
      <c r="F90" s="41" t="s">
        <v>134</v>
      </c>
      <c r="G90" s="42" t="s">
        <v>1306</v>
      </c>
      <c r="H90" s="232"/>
      <c r="I90" s="62" t="s">
        <v>6</v>
      </c>
      <c r="K90" s="60" t="b" cm="1">
        <f t="array" ref="K90:L90">EXACT(A90:B90,F90:G90)</f>
        <v>1</v>
      </c>
      <c r="L90" s="40" t="b">
        <v>1</v>
      </c>
      <c r="M90" s="40" t="b">
        <f t="shared" si="12"/>
        <v>1</v>
      </c>
      <c r="N90" s="66" t="b">
        <f t="shared" si="13"/>
        <v>1</v>
      </c>
      <c r="P90" s="41" t="s">
        <v>134</v>
      </c>
      <c r="Q90" s="42" t="s">
        <v>1306</v>
      </c>
      <c r="R90" s="232"/>
      <c r="S90" s="62" t="s">
        <v>6</v>
      </c>
      <c r="T90" s="43"/>
      <c r="U90" s="40" t="b" cm="1">
        <f t="array" ref="U90:V90">EXACT(F90:G90,P90:Q90)</f>
        <v>1</v>
      </c>
      <c r="V90" s="40" t="b">
        <v>1</v>
      </c>
      <c r="W90" s="40" t="b">
        <f t="shared" si="10"/>
        <v>1</v>
      </c>
      <c r="X90" s="40" t="b">
        <f t="shared" si="11"/>
        <v>1</v>
      </c>
    </row>
    <row r="91" spans="1:24" ht="14.5" customHeight="1" x14ac:dyDescent="0.3">
      <c r="A91" s="71"/>
      <c r="B91" s="55" t="s">
        <v>1307</v>
      </c>
      <c r="C91" s="242"/>
      <c r="D91" s="72"/>
      <c r="F91" s="41"/>
      <c r="G91" s="42" t="s">
        <v>1307</v>
      </c>
      <c r="H91" s="232"/>
      <c r="I91" s="62"/>
      <c r="K91" s="60" t="b" cm="1">
        <f t="array" ref="K91:L91">EXACT(A91:B91,F91:G91)</f>
        <v>1</v>
      </c>
      <c r="L91" s="40" t="b">
        <v>1</v>
      </c>
      <c r="M91" s="40" t="b">
        <f t="shared" si="12"/>
        <v>1</v>
      </c>
      <c r="N91" s="66" t="b">
        <f t="shared" si="13"/>
        <v>1</v>
      </c>
      <c r="P91" s="41"/>
      <c r="Q91" s="42" t="s">
        <v>1307</v>
      </c>
      <c r="R91" s="232"/>
      <c r="S91" s="62"/>
      <c r="T91" s="43"/>
      <c r="U91" s="40" t="b" cm="1">
        <f t="array" ref="U91:V91">EXACT(F91:G91,P91:Q91)</f>
        <v>1</v>
      </c>
      <c r="V91" s="40" t="b">
        <v>1</v>
      </c>
      <c r="W91" s="40" t="b">
        <f t="shared" si="10"/>
        <v>1</v>
      </c>
      <c r="X91" s="40" t="b">
        <f t="shared" si="11"/>
        <v>1</v>
      </c>
    </row>
    <row r="92" spans="1:24" ht="14.5" customHeight="1" x14ac:dyDescent="0.3">
      <c r="A92" s="71" t="s">
        <v>138</v>
      </c>
      <c r="B92" s="55" t="s">
        <v>118</v>
      </c>
      <c r="C92" s="242" t="s">
        <v>140</v>
      </c>
      <c r="D92" s="72" t="s">
        <v>121</v>
      </c>
      <c r="F92" s="41" t="s">
        <v>138</v>
      </c>
      <c r="G92" s="42" t="s">
        <v>118</v>
      </c>
      <c r="H92" s="232" t="s">
        <v>140</v>
      </c>
      <c r="I92" s="62" t="s">
        <v>121</v>
      </c>
      <c r="K92" s="60" t="b" cm="1">
        <f t="array" ref="K92:L92">EXACT(A92:B92,F92:G92)</f>
        <v>1</v>
      </c>
      <c r="L92" s="40" t="b">
        <v>1</v>
      </c>
      <c r="M92" s="40" t="b">
        <f t="shared" si="12"/>
        <v>1</v>
      </c>
      <c r="N92" s="66" t="b">
        <f t="shared" si="13"/>
        <v>1</v>
      </c>
      <c r="P92" s="41" t="s">
        <v>138</v>
      </c>
      <c r="Q92" s="42" t="s">
        <v>118</v>
      </c>
      <c r="R92" s="232" t="s">
        <v>140</v>
      </c>
      <c r="S92" s="62" t="s">
        <v>121</v>
      </c>
      <c r="T92" s="43"/>
      <c r="U92" s="40" t="b" cm="1">
        <f t="array" ref="U92:V92">EXACT(F92:G92,P92:Q92)</f>
        <v>1</v>
      </c>
      <c r="V92" s="40" t="b">
        <v>1</v>
      </c>
      <c r="W92" s="40" t="b">
        <f t="shared" si="10"/>
        <v>1</v>
      </c>
      <c r="X92" s="40" t="b">
        <f t="shared" si="11"/>
        <v>1</v>
      </c>
    </row>
    <row r="93" spans="1:24" ht="14.5" customHeight="1" x14ac:dyDescent="0.3">
      <c r="A93" s="71" t="s">
        <v>139</v>
      </c>
      <c r="B93" s="55" t="s">
        <v>1300</v>
      </c>
      <c r="C93" s="242"/>
      <c r="D93" s="72" t="s">
        <v>6</v>
      </c>
      <c r="F93" s="41" t="s">
        <v>139</v>
      </c>
      <c r="G93" s="42" t="s">
        <v>1300</v>
      </c>
      <c r="H93" s="232"/>
      <c r="I93" s="62" t="s">
        <v>6</v>
      </c>
      <c r="K93" s="60" t="b" cm="1">
        <f t="array" ref="K93:L93">EXACT(A93:B93,F93:G93)</f>
        <v>1</v>
      </c>
      <c r="L93" s="40" t="b">
        <v>1</v>
      </c>
      <c r="M93" s="40" t="b">
        <f t="shared" si="12"/>
        <v>1</v>
      </c>
      <c r="N93" s="66" t="b">
        <f t="shared" si="13"/>
        <v>1</v>
      </c>
      <c r="P93" s="41" t="s">
        <v>139</v>
      </c>
      <c r="Q93" s="42" t="s">
        <v>1300</v>
      </c>
      <c r="R93" s="232"/>
      <c r="S93" s="62" t="s">
        <v>6</v>
      </c>
      <c r="T93" s="43"/>
      <c r="U93" s="40" t="b" cm="1">
        <f t="array" ref="U93:V93">EXACT(F93:G93,P93:Q93)</f>
        <v>1</v>
      </c>
      <c r="V93" s="40" t="b">
        <v>1</v>
      </c>
      <c r="W93" s="40" t="b">
        <f t="shared" si="10"/>
        <v>1</v>
      </c>
      <c r="X93" s="40" t="b">
        <f t="shared" si="11"/>
        <v>1</v>
      </c>
    </row>
    <row r="94" spans="1:24" ht="14.5" customHeight="1" x14ac:dyDescent="0.3">
      <c r="A94" s="71"/>
      <c r="B94" s="55" t="s">
        <v>119</v>
      </c>
      <c r="C94" s="242"/>
      <c r="D94" s="72"/>
      <c r="F94" s="41"/>
      <c r="G94" s="42" t="s">
        <v>119</v>
      </c>
      <c r="H94" s="232"/>
      <c r="I94" s="62"/>
      <c r="K94" s="60" t="b" cm="1">
        <f t="array" ref="K94:L94">EXACT(A94:B94,F94:G94)</f>
        <v>1</v>
      </c>
      <c r="L94" s="40" t="b">
        <v>1</v>
      </c>
      <c r="M94" s="40" t="b">
        <f t="shared" si="12"/>
        <v>1</v>
      </c>
      <c r="N94" s="66" t="b">
        <f t="shared" si="13"/>
        <v>1</v>
      </c>
      <c r="P94" s="41"/>
      <c r="Q94" s="42" t="s">
        <v>119</v>
      </c>
      <c r="R94" s="232"/>
      <c r="S94" s="62"/>
      <c r="T94" s="43"/>
      <c r="U94" s="40" t="b" cm="1">
        <f t="array" ref="U94:V94">EXACT(F94:G94,P94:Q94)</f>
        <v>1</v>
      </c>
      <c r="V94" s="40" t="b">
        <v>1</v>
      </c>
      <c r="W94" s="40" t="b">
        <f t="shared" si="10"/>
        <v>1</v>
      </c>
      <c r="X94" s="40" t="b">
        <f t="shared" si="11"/>
        <v>1</v>
      </c>
    </row>
    <row r="95" spans="1:24" ht="14.5" customHeight="1" x14ac:dyDescent="0.3">
      <c r="A95" s="71" t="s">
        <v>141</v>
      </c>
      <c r="B95" s="55" t="s">
        <v>143</v>
      </c>
      <c r="C95" s="242" t="s">
        <v>145</v>
      </c>
      <c r="D95" s="72" t="s">
        <v>146</v>
      </c>
      <c r="F95" s="41" t="s">
        <v>141</v>
      </c>
      <c r="G95" s="42" t="s">
        <v>143</v>
      </c>
      <c r="H95" s="232" t="s">
        <v>145</v>
      </c>
      <c r="I95" s="62" t="s">
        <v>146</v>
      </c>
      <c r="K95" s="60" t="b" cm="1">
        <f t="array" ref="K95:L95">EXACT(A95:B95,F95:G95)</f>
        <v>1</v>
      </c>
      <c r="L95" s="40" t="b">
        <v>1</v>
      </c>
      <c r="M95" s="40" t="b">
        <f t="shared" si="12"/>
        <v>1</v>
      </c>
      <c r="N95" s="66" t="b">
        <f t="shared" si="13"/>
        <v>1</v>
      </c>
      <c r="P95" s="41" t="s">
        <v>141</v>
      </c>
      <c r="Q95" s="42" t="s">
        <v>143</v>
      </c>
      <c r="R95" s="232" t="s">
        <v>145</v>
      </c>
      <c r="S95" s="62" t="s">
        <v>146</v>
      </c>
      <c r="T95" s="43"/>
      <c r="U95" s="40" t="b" cm="1">
        <f t="array" ref="U95:V95">EXACT(F95:G95,P95:Q95)</f>
        <v>1</v>
      </c>
      <c r="V95" s="40" t="b">
        <v>1</v>
      </c>
      <c r="W95" s="40" t="b">
        <f t="shared" si="10"/>
        <v>1</v>
      </c>
      <c r="X95" s="40" t="b">
        <f t="shared" si="11"/>
        <v>1</v>
      </c>
    </row>
    <row r="96" spans="1:24" ht="14.5" customHeight="1" x14ac:dyDescent="0.3">
      <c r="A96" s="71" t="s">
        <v>142</v>
      </c>
      <c r="B96" s="55" t="s">
        <v>1448</v>
      </c>
      <c r="C96" s="242"/>
      <c r="D96" s="72" t="s">
        <v>6</v>
      </c>
      <c r="F96" s="41" t="s">
        <v>142</v>
      </c>
      <c r="G96" s="42" t="s">
        <v>1448</v>
      </c>
      <c r="H96" s="232"/>
      <c r="I96" s="62" t="s">
        <v>6</v>
      </c>
      <c r="K96" s="60" t="b" cm="1">
        <f t="array" ref="K96:L96">EXACT(A96:B96,F96:G96)</f>
        <v>1</v>
      </c>
      <c r="L96" s="40" t="b">
        <v>1</v>
      </c>
      <c r="M96" s="40" t="b">
        <f t="shared" si="12"/>
        <v>1</v>
      </c>
      <c r="N96" s="66" t="b">
        <f t="shared" si="13"/>
        <v>1</v>
      </c>
      <c r="P96" s="41" t="s">
        <v>142</v>
      </c>
      <c r="Q96" s="42" t="s">
        <v>1448</v>
      </c>
      <c r="R96" s="232"/>
      <c r="S96" s="62" t="s">
        <v>6</v>
      </c>
      <c r="T96" s="43"/>
      <c r="U96" s="40" t="b" cm="1">
        <f t="array" ref="U96:V96">EXACT(F96:G96,P96:Q96)</f>
        <v>1</v>
      </c>
      <c r="V96" s="40" t="b">
        <v>1</v>
      </c>
      <c r="W96" s="40" t="b">
        <f t="shared" si="10"/>
        <v>1</v>
      </c>
      <c r="X96" s="40" t="b">
        <f t="shared" si="11"/>
        <v>1</v>
      </c>
    </row>
    <row r="97" spans="1:24" ht="14.5" customHeight="1" x14ac:dyDescent="0.3">
      <c r="A97" s="71"/>
      <c r="B97" s="55" t="s">
        <v>144</v>
      </c>
      <c r="C97" s="242"/>
      <c r="D97" s="72"/>
      <c r="F97" s="41"/>
      <c r="G97" s="42" t="s">
        <v>144</v>
      </c>
      <c r="H97" s="232"/>
      <c r="I97" s="62"/>
      <c r="K97" s="60" t="b" cm="1">
        <f t="array" ref="K97:L97">EXACT(A97:B97,F97:G97)</f>
        <v>1</v>
      </c>
      <c r="L97" s="40" t="b">
        <v>1</v>
      </c>
      <c r="M97" s="40" t="b">
        <f t="shared" si="12"/>
        <v>1</v>
      </c>
      <c r="N97" s="66" t="b">
        <f t="shared" si="13"/>
        <v>1</v>
      </c>
      <c r="P97" s="41"/>
      <c r="Q97" s="42" t="s">
        <v>144</v>
      </c>
      <c r="R97" s="232"/>
      <c r="S97" s="62"/>
      <c r="T97" s="43"/>
      <c r="U97" s="40" t="b" cm="1">
        <f t="array" ref="U97:V97">EXACT(F97:G97,P97:Q97)</f>
        <v>1</v>
      </c>
      <c r="V97" s="40" t="b">
        <v>1</v>
      </c>
      <c r="W97" s="40" t="b">
        <f t="shared" si="10"/>
        <v>1</v>
      </c>
      <c r="X97" s="40" t="b">
        <f t="shared" si="11"/>
        <v>1</v>
      </c>
    </row>
    <row r="98" spans="1:24" ht="14.5" customHeight="1" x14ac:dyDescent="0.3">
      <c r="A98" s="71" t="s">
        <v>147</v>
      </c>
      <c r="B98" s="55" t="s">
        <v>1458</v>
      </c>
      <c r="C98" s="242" t="s">
        <v>151</v>
      </c>
      <c r="D98" s="72" t="s">
        <v>121</v>
      </c>
      <c r="F98" s="41" t="s">
        <v>147</v>
      </c>
      <c r="G98" s="42" t="s">
        <v>1458</v>
      </c>
      <c r="H98" s="232" t="s">
        <v>151</v>
      </c>
      <c r="I98" s="62" t="s">
        <v>121</v>
      </c>
      <c r="K98" s="60" t="b" cm="1">
        <f t="array" ref="K98:L98">EXACT(A98:B98,F98:G98)</f>
        <v>1</v>
      </c>
      <c r="L98" s="40" t="b">
        <v>1</v>
      </c>
      <c r="M98" s="40" t="b">
        <f t="shared" si="12"/>
        <v>1</v>
      </c>
      <c r="N98" s="66" t="b">
        <f t="shared" si="13"/>
        <v>1</v>
      </c>
      <c r="P98" s="41" t="s">
        <v>147</v>
      </c>
      <c r="Q98" s="42" t="s">
        <v>1458</v>
      </c>
      <c r="R98" s="232" t="s">
        <v>151</v>
      </c>
      <c r="S98" s="62" t="s">
        <v>121</v>
      </c>
      <c r="T98" s="43"/>
      <c r="U98" s="40" t="b" cm="1">
        <f t="array" ref="U98:V98">EXACT(F98:G98,P98:Q98)</f>
        <v>1</v>
      </c>
      <c r="V98" s="40" t="b">
        <v>1</v>
      </c>
      <c r="W98" s="40" t="b">
        <f t="shared" si="10"/>
        <v>1</v>
      </c>
      <c r="X98" s="40" t="b">
        <f t="shared" si="11"/>
        <v>1</v>
      </c>
    </row>
    <row r="99" spans="1:24" ht="14.5" customHeight="1" x14ac:dyDescent="0.3">
      <c r="A99" s="71" t="s">
        <v>148</v>
      </c>
      <c r="B99" s="55" t="s">
        <v>149</v>
      </c>
      <c r="C99" s="242"/>
      <c r="D99" s="72" t="s">
        <v>6</v>
      </c>
      <c r="F99" s="41" t="s">
        <v>148</v>
      </c>
      <c r="G99" s="42" t="s">
        <v>149</v>
      </c>
      <c r="H99" s="232"/>
      <c r="I99" s="62" t="s">
        <v>6</v>
      </c>
      <c r="K99" s="60" t="b" cm="1">
        <f t="array" ref="K99:L99">EXACT(A99:B99,F99:G99)</f>
        <v>1</v>
      </c>
      <c r="L99" s="40" t="b">
        <v>1</v>
      </c>
      <c r="M99" s="40" t="b">
        <f t="shared" si="12"/>
        <v>1</v>
      </c>
      <c r="N99" s="66" t="b">
        <f t="shared" si="13"/>
        <v>1</v>
      </c>
      <c r="P99" s="41" t="s">
        <v>148</v>
      </c>
      <c r="Q99" s="42" t="s">
        <v>149</v>
      </c>
      <c r="R99" s="232"/>
      <c r="S99" s="62" t="s">
        <v>6</v>
      </c>
      <c r="T99" s="43"/>
      <c r="U99" s="40" t="b" cm="1">
        <f t="array" ref="U99:V99">EXACT(F99:G99,P99:Q99)</f>
        <v>1</v>
      </c>
      <c r="V99" s="40" t="b">
        <v>1</v>
      </c>
      <c r="W99" s="40" t="b">
        <f t="shared" si="10"/>
        <v>1</v>
      </c>
      <c r="X99" s="40" t="b">
        <f t="shared" si="11"/>
        <v>1</v>
      </c>
    </row>
    <row r="100" spans="1:24" ht="14.5" customHeight="1" x14ac:dyDescent="0.3">
      <c r="A100" s="71"/>
      <c r="B100" s="55" t="s">
        <v>150</v>
      </c>
      <c r="C100" s="242"/>
      <c r="D100" s="72"/>
      <c r="F100" s="41"/>
      <c r="G100" s="42" t="s">
        <v>150</v>
      </c>
      <c r="H100" s="232"/>
      <c r="I100" s="62"/>
      <c r="K100" s="60" t="b" cm="1">
        <f t="array" ref="K100:L100">EXACT(A100:B100,F100:G100)</f>
        <v>1</v>
      </c>
      <c r="L100" s="40" t="b">
        <v>1</v>
      </c>
      <c r="M100" s="40" t="b">
        <f t="shared" si="12"/>
        <v>1</v>
      </c>
      <c r="N100" s="66" t="b">
        <f t="shared" si="13"/>
        <v>1</v>
      </c>
      <c r="P100" s="41"/>
      <c r="Q100" s="42" t="s">
        <v>150</v>
      </c>
      <c r="R100" s="232"/>
      <c r="S100" s="62"/>
      <c r="T100" s="43"/>
      <c r="U100" s="40" t="b" cm="1">
        <f t="array" ref="U100:V100">EXACT(F100:G100,P100:Q100)</f>
        <v>1</v>
      </c>
      <c r="V100" s="40" t="b">
        <v>1</v>
      </c>
      <c r="W100" s="40" t="b">
        <f t="shared" si="10"/>
        <v>1</v>
      </c>
      <c r="X100" s="40" t="b">
        <f t="shared" si="11"/>
        <v>1</v>
      </c>
    </row>
    <row r="101" spans="1:24" ht="14.5" customHeight="1" x14ac:dyDescent="0.3">
      <c r="A101" s="71" t="s">
        <v>152</v>
      </c>
      <c r="B101" s="55" t="s">
        <v>1309</v>
      </c>
      <c r="C101" s="242" t="s">
        <v>158</v>
      </c>
      <c r="D101" s="72" t="s">
        <v>23</v>
      </c>
      <c r="F101" s="41" t="s">
        <v>152</v>
      </c>
      <c r="G101" s="42" t="s">
        <v>1309</v>
      </c>
      <c r="H101" s="232" t="s">
        <v>158</v>
      </c>
      <c r="I101" s="62" t="s">
        <v>23</v>
      </c>
      <c r="K101" s="60" t="b" cm="1">
        <f t="array" ref="K101:L101">EXACT(A101:B101,F101:G101)</f>
        <v>1</v>
      </c>
      <c r="L101" s="40" t="b">
        <v>1</v>
      </c>
      <c r="M101" s="40" t="b">
        <f t="shared" si="12"/>
        <v>1</v>
      </c>
      <c r="N101" s="66" t="b">
        <f t="shared" si="13"/>
        <v>1</v>
      </c>
      <c r="P101" s="41" t="s">
        <v>152</v>
      </c>
      <c r="Q101" s="42" t="s">
        <v>1309</v>
      </c>
      <c r="R101" s="232" t="s">
        <v>158</v>
      </c>
      <c r="S101" s="62" t="s">
        <v>23</v>
      </c>
      <c r="T101" s="43"/>
      <c r="U101" s="40" t="b" cm="1">
        <f t="array" ref="U101:V101">EXACT(F101:G101,P101:Q101)</f>
        <v>1</v>
      </c>
      <c r="V101" s="40" t="b">
        <v>1</v>
      </c>
      <c r="W101" s="40" t="b">
        <f t="shared" si="10"/>
        <v>1</v>
      </c>
      <c r="X101" s="40" t="b">
        <f t="shared" si="11"/>
        <v>1</v>
      </c>
    </row>
    <row r="102" spans="1:24" ht="14.5" customHeight="1" x14ac:dyDescent="0.3">
      <c r="A102" s="71" t="s">
        <v>153</v>
      </c>
      <c r="B102" s="55" t="s">
        <v>156</v>
      </c>
      <c r="C102" s="242"/>
      <c r="D102" s="72" t="s">
        <v>6</v>
      </c>
      <c r="F102" s="41" t="s">
        <v>153</v>
      </c>
      <c r="G102" s="42" t="s">
        <v>156</v>
      </c>
      <c r="H102" s="232"/>
      <c r="I102" s="62" t="s">
        <v>6</v>
      </c>
      <c r="K102" s="60" t="b" cm="1">
        <f t="array" ref="K102:L102">EXACT(A102:B102,F102:G102)</f>
        <v>1</v>
      </c>
      <c r="L102" s="40" t="b">
        <v>1</v>
      </c>
      <c r="M102" s="40" t="b">
        <f t="shared" si="12"/>
        <v>1</v>
      </c>
      <c r="N102" s="66" t="b">
        <f t="shared" si="13"/>
        <v>1</v>
      </c>
      <c r="P102" s="41" t="s">
        <v>153</v>
      </c>
      <c r="Q102" s="42" t="s">
        <v>156</v>
      </c>
      <c r="R102" s="232"/>
      <c r="S102" s="62" t="s">
        <v>6</v>
      </c>
      <c r="T102" s="43"/>
      <c r="U102" s="40" t="b" cm="1">
        <f t="array" ref="U102:V102">EXACT(F102:G102,P102:Q102)</f>
        <v>1</v>
      </c>
      <c r="V102" s="40" t="b">
        <v>1</v>
      </c>
      <c r="W102" s="40" t="b">
        <f t="shared" si="10"/>
        <v>1</v>
      </c>
      <c r="X102" s="40" t="b">
        <f t="shared" si="11"/>
        <v>1</v>
      </c>
    </row>
    <row r="103" spans="1:24" ht="14.5" customHeight="1" x14ac:dyDescent="0.3">
      <c r="A103" s="71" t="s">
        <v>154</v>
      </c>
      <c r="B103" s="55" t="s">
        <v>1449</v>
      </c>
      <c r="C103" s="242"/>
      <c r="D103" s="72"/>
      <c r="F103" s="41" t="s">
        <v>154</v>
      </c>
      <c r="G103" s="42" t="s">
        <v>1449</v>
      </c>
      <c r="H103" s="232"/>
      <c r="I103" s="62"/>
      <c r="K103" s="60" t="b" cm="1">
        <f t="array" ref="K103:L103">EXACT(A103:B103,F103:G103)</f>
        <v>1</v>
      </c>
      <c r="L103" s="40" t="b">
        <v>1</v>
      </c>
      <c r="M103" s="40" t="b">
        <f t="shared" si="12"/>
        <v>1</v>
      </c>
      <c r="N103" s="66" t="b">
        <f t="shared" si="13"/>
        <v>1</v>
      </c>
      <c r="P103" s="41" t="s">
        <v>154</v>
      </c>
      <c r="Q103" s="42" t="s">
        <v>1449</v>
      </c>
      <c r="R103" s="232"/>
      <c r="S103" s="62"/>
      <c r="T103" s="43"/>
      <c r="U103" s="40" t="b" cm="1">
        <f t="array" ref="U103:V103">EXACT(F103:G103,P103:Q103)</f>
        <v>1</v>
      </c>
      <c r="V103" s="40" t="b">
        <v>1</v>
      </c>
      <c r="W103" s="40" t="b">
        <f t="shared" si="10"/>
        <v>1</v>
      </c>
      <c r="X103" s="40" t="b">
        <f t="shared" si="11"/>
        <v>1</v>
      </c>
    </row>
    <row r="104" spans="1:24" ht="14.5" customHeight="1" x14ac:dyDescent="0.3">
      <c r="A104" s="71" t="s">
        <v>155</v>
      </c>
      <c r="B104" s="55" t="s">
        <v>157</v>
      </c>
      <c r="C104" s="242"/>
      <c r="D104" s="72"/>
      <c r="F104" s="41" t="s">
        <v>155</v>
      </c>
      <c r="G104" s="42" t="s">
        <v>157</v>
      </c>
      <c r="H104" s="232"/>
      <c r="I104" s="62"/>
      <c r="K104" s="60" t="b" cm="1">
        <f t="array" ref="K104:L104">EXACT(A104:B104,F104:G104)</f>
        <v>1</v>
      </c>
      <c r="L104" s="40" t="b">
        <v>1</v>
      </c>
      <c r="M104" s="40" t="b">
        <f t="shared" si="12"/>
        <v>1</v>
      </c>
      <c r="N104" s="66" t="b">
        <f t="shared" si="13"/>
        <v>1</v>
      </c>
      <c r="P104" s="41" t="s">
        <v>155</v>
      </c>
      <c r="Q104" s="42" t="s">
        <v>157</v>
      </c>
      <c r="R104" s="232"/>
      <c r="S104" s="62"/>
      <c r="T104" s="43"/>
      <c r="U104" s="40" t="b" cm="1">
        <f t="array" ref="U104:V104">EXACT(F104:G104,P104:Q104)</f>
        <v>1</v>
      </c>
      <c r="V104" s="40" t="b">
        <v>1</v>
      </c>
      <c r="W104" s="40" t="b">
        <f t="shared" si="10"/>
        <v>1</v>
      </c>
      <c r="X104" s="40" t="b">
        <f t="shared" si="11"/>
        <v>1</v>
      </c>
    </row>
    <row r="105" spans="1:24" ht="14.5" customHeight="1" x14ac:dyDescent="0.3">
      <c r="A105" s="71" t="s">
        <v>159</v>
      </c>
      <c r="B105" s="55" t="s">
        <v>1310</v>
      </c>
      <c r="C105" s="242" t="s">
        <v>166</v>
      </c>
      <c r="D105" s="72" t="s">
        <v>110</v>
      </c>
      <c r="F105" s="41" t="s">
        <v>159</v>
      </c>
      <c r="G105" s="42" t="s">
        <v>1310</v>
      </c>
      <c r="H105" s="232" t="s">
        <v>166</v>
      </c>
      <c r="I105" s="62" t="s">
        <v>110</v>
      </c>
      <c r="K105" s="60" t="b" cm="1">
        <f t="array" ref="K105:L105">EXACT(A105:B105,F105:G105)</f>
        <v>1</v>
      </c>
      <c r="L105" s="40" t="b">
        <v>1</v>
      </c>
      <c r="M105" s="40" t="b">
        <f t="shared" si="12"/>
        <v>1</v>
      </c>
      <c r="N105" s="66" t="b">
        <f t="shared" si="13"/>
        <v>1</v>
      </c>
      <c r="P105" s="41" t="s">
        <v>159</v>
      </c>
      <c r="Q105" s="42" t="s">
        <v>1310</v>
      </c>
      <c r="R105" s="232" t="s">
        <v>166</v>
      </c>
      <c r="S105" s="62" t="s">
        <v>110</v>
      </c>
      <c r="T105" s="43"/>
      <c r="U105" s="40" t="b" cm="1">
        <f t="array" ref="U105:V105">EXACT(F105:G105,P105:Q105)</f>
        <v>1</v>
      </c>
      <c r="V105" s="40" t="b">
        <v>1</v>
      </c>
      <c r="W105" s="40" t="b">
        <f t="shared" si="10"/>
        <v>1</v>
      </c>
      <c r="X105" s="40" t="b">
        <f t="shared" si="11"/>
        <v>1</v>
      </c>
    </row>
    <row r="106" spans="1:24" ht="14.5" customHeight="1" x14ac:dyDescent="0.3">
      <c r="A106" s="71" t="s">
        <v>160</v>
      </c>
      <c r="B106" s="55" t="s">
        <v>1311</v>
      </c>
      <c r="C106" s="242"/>
      <c r="D106" s="72" t="s">
        <v>6</v>
      </c>
      <c r="F106" s="41" t="s">
        <v>160</v>
      </c>
      <c r="G106" s="42" t="s">
        <v>1311</v>
      </c>
      <c r="H106" s="232"/>
      <c r="I106" s="62" t="s">
        <v>6</v>
      </c>
      <c r="K106" s="60" t="b" cm="1">
        <f t="array" ref="K106:L106">EXACT(A106:B106,F106:G106)</f>
        <v>1</v>
      </c>
      <c r="L106" s="40" t="b">
        <v>1</v>
      </c>
      <c r="M106" s="40" t="b">
        <f t="shared" si="12"/>
        <v>1</v>
      </c>
      <c r="N106" s="66" t="b">
        <f t="shared" si="13"/>
        <v>1</v>
      </c>
      <c r="P106" s="41" t="s">
        <v>160</v>
      </c>
      <c r="Q106" s="42" t="s">
        <v>1311</v>
      </c>
      <c r="R106" s="232"/>
      <c r="S106" s="62" t="s">
        <v>6</v>
      </c>
      <c r="T106" s="43"/>
      <c r="U106" s="40" t="b" cm="1">
        <f t="array" ref="U106:V106">EXACT(F106:G106,P106:Q106)</f>
        <v>1</v>
      </c>
      <c r="V106" s="40" t="b">
        <v>1</v>
      </c>
      <c r="W106" s="40" t="b">
        <f t="shared" si="10"/>
        <v>1</v>
      </c>
      <c r="X106" s="40" t="b">
        <f t="shared" si="11"/>
        <v>1</v>
      </c>
    </row>
    <row r="107" spans="1:24" ht="14.5" customHeight="1" x14ac:dyDescent="0.3">
      <c r="A107" s="71" t="s">
        <v>161</v>
      </c>
      <c r="B107" s="55" t="s">
        <v>165</v>
      </c>
      <c r="C107" s="242"/>
      <c r="D107" s="72"/>
      <c r="F107" s="41" t="s">
        <v>161</v>
      </c>
      <c r="G107" s="42" t="s">
        <v>165</v>
      </c>
      <c r="H107" s="232"/>
      <c r="I107" s="62"/>
      <c r="K107" s="60" t="b" cm="1">
        <f t="array" ref="K107:L107">EXACT(A107:B107,F107:G107)</f>
        <v>1</v>
      </c>
      <c r="L107" s="40" t="b">
        <v>1</v>
      </c>
      <c r="M107" s="40" t="b">
        <f t="shared" si="12"/>
        <v>1</v>
      </c>
      <c r="N107" s="66" t="b">
        <f t="shared" si="13"/>
        <v>1</v>
      </c>
      <c r="P107" s="41" t="s">
        <v>161</v>
      </c>
      <c r="Q107" s="42" t="s">
        <v>165</v>
      </c>
      <c r="R107" s="232"/>
      <c r="S107" s="62"/>
      <c r="T107" s="43"/>
      <c r="U107" s="40" t="b" cm="1">
        <f t="array" ref="U107:V107">EXACT(F107:G107,P107:Q107)</f>
        <v>1</v>
      </c>
      <c r="V107" s="40" t="b">
        <v>1</v>
      </c>
      <c r="W107" s="40" t="b">
        <f t="shared" si="10"/>
        <v>1</v>
      </c>
      <c r="X107" s="40" t="b">
        <f t="shared" si="11"/>
        <v>1</v>
      </c>
    </row>
    <row r="108" spans="1:24" ht="14.5" customHeight="1" x14ac:dyDescent="0.3">
      <c r="A108" s="71" t="s">
        <v>162</v>
      </c>
      <c r="B108" s="55"/>
      <c r="C108" s="242"/>
      <c r="D108" s="72"/>
      <c r="F108" s="41" t="s">
        <v>162</v>
      </c>
      <c r="G108" s="42"/>
      <c r="H108" s="232"/>
      <c r="I108" s="62"/>
      <c r="K108" s="60" t="b" cm="1">
        <f t="array" ref="K108:L108">EXACT(A108:B108,F108:G108)</f>
        <v>1</v>
      </c>
      <c r="L108" s="40" t="b">
        <v>1</v>
      </c>
      <c r="M108" s="40" t="b">
        <f t="shared" si="12"/>
        <v>1</v>
      </c>
      <c r="N108" s="66" t="b">
        <f t="shared" si="13"/>
        <v>1</v>
      </c>
      <c r="P108" s="41" t="s">
        <v>162</v>
      </c>
      <c r="Q108" s="42"/>
      <c r="R108" s="232"/>
      <c r="S108" s="62"/>
      <c r="T108" s="43"/>
      <c r="U108" s="40" t="b" cm="1">
        <f t="array" ref="U108:V108">EXACT(F108:G108,P108:Q108)</f>
        <v>1</v>
      </c>
      <c r="V108" s="40" t="b">
        <v>1</v>
      </c>
      <c r="W108" s="40" t="b">
        <f t="shared" si="10"/>
        <v>1</v>
      </c>
      <c r="X108" s="40" t="b">
        <f t="shared" si="11"/>
        <v>1</v>
      </c>
    </row>
    <row r="109" spans="1:24" ht="14.5" customHeight="1" x14ac:dyDescent="0.3">
      <c r="A109" s="71" t="s">
        <v>163</v>
      </c>
      <c r="B109" s="55"/>
      <c r="C109" s="242"/>
      <c r="D109" s="72"/>
      <c r="F109" s="41" t="s">
        <v>163</v>
      </c>
      <c r="G109" s="42"/>
      <c r="H109" s="232"/>
      <c r="I109" s="62"/>
      <c r="K109" s="60" t="b" cm="1">
        <f t="array" ref="K109:L109">EXACT(A109:B109,F109:G109)</f>
        <v>1</v>
      </c>
      <c r="L109" s="40" t="b">
        <v>1</v>
      </c>
      <c r="M109" s="40" t="b">
        <f t="shared" si="12"/>
        <v>1</v>
      </c>
      <c r="N109" s="66" t="b">
        <f t="shared" si="13"/>
        <v>1</v>
      </c>
      <c r="P109" s="41" t="s">
        <v>163</v>
      </c>
      <c r="Q109" s="42"/>
      <c r="R109" s="232"/>
      <c r="S109" s="62"/>
      <c r="T109" s="43"/>
      <c r="U109" s="40" t="b" cm="1">
        <f t="array" ref="U109:V109">EXACT(F109:G109,P109:Q109)</f>
        <v>1</v>
      </c>
      <c r="V109" s="40" t="b">
        <v>1</v>
      </c>
      <c r="W109" s="40" t="b">
        <f t="shared" si="10"/>
        <v>1</v>
      </c>
      <c r="X109" s="40" t="b">
        <f t="shared" si="11"/>
        <v>1</v>
      </c>
    </row>
    <row r="110" spans="1:24" ht="14.5" customHeight="1" x14ac:dyDescent="0.3">
      <c r="A110" s="71" t="s">
        <v>164</v>
      </c>
      <c r="B110" s="55"/>
      <c r="C110" s="242"/>
      <c r="D110" s="72"/>
      <c r="F110" s="41" t="s">
        <v>164</v>
      </c>
      <c r="G110" s="42"/>
      <c r="H110" s="232"/>
      <c r="I110" s="62"/>
      <c r="K110" s="60" t="b" cm="1">
        <f t="array" ref="K110:L110">EXACT(A110:B110,F110:G110)</f>
        <v>1</v>
      </c>
      <c r="L110" s="40" t="b">
        <v>1</v>
      </c>
      <c r="M110" s="40" t="b">
        <f t="shared" si="12"/>
        <v>1</v>
      </c>
      <c r="N110" s="66" t="b">
        <f t="shared" si="13"/>
        <v>1</v>
      </c>
      <c r="P110" s="41" t="s">
        <v>164</v>
      </c>
      <c r="Q110" s="42"/>
      <c r="R110" s="232"/>
      <c r="S110" s="62"/>
      <c r="T110" s="43"/>
      <c r="U110" s="40" t="b" cm="1">
        <f t="array" ref="U110:V110">EXACT(F110:G110,P110:Q110)</f>
        <v>1</v>
      </c>
      <c r="V110" s="40" t="b">
        <v>1</v>
      </c>
      <c r="W110" s="40" t="b">
        <f t="shared" si="10"/>
        <v>1</v>
      </c>
      <c r="X110" s="40" t="b">
        <f t="shared" si="11"/>
        <v>1</v>
      </c>
    </row>
    <row r="111" spans="1:24" ht="14.5" customHeight="1" x14ac:dyDescent="0.3">
      <c r="A111" s="71" t="s">
        <v>167</v>
      </c>
      <c r="B111" s="55" t="s">
        <v>171</v>
      </c>
      <c r="C111" s="242" t="s">
        <v>174</v>
      </c>
      <c r="D111" s="72" t="s">
        <v>175</v>
      </c>
      <c r="F111" s="41" t="s">
        <v>167</v>
      </c>
      <c r="G111" s="42" t="s">
        <v>171</v>
      </c>
      <c r="H111" s="232" t="s">
        <v>174</v>
      </c>
      <c r="I111" s="62" t="s">
        <v>175</v>
      </c>
      <c r="K111" s="60" t="b" cm="1">
        <f t="array" ref="K111:L111">EXACT(A111:B111,F111:G111)</f>
        <v>1</v>
      </c>
      <c r="L111" s="40" t="b">
        <v>1</v>
      </c>
      <c r="M111" s="40" t="b">
        <f t="shared" si="12"/>
        <v>1</v>
      </c>
      <c r="N111" s="66" t="b">
        <f t="shared" si="13"/>
        <v>1</v>
      </c>
      <c r="P111" s="41" t="s">
        <v>167</v>
      </c>
      <c r="Q111" s="42" t="s">
        <v>171</v>
      </c>
      <c r="R111" s="232" t="s">
        <v>174</v>
      </c>
      <c r="S111" s="62" t="s">
        <v>175</v>
      </c>
      <c r="T111" s="43"/>
      <c r="U111" s="40" t="b" cm="1">
        <f t="array" ref="U111:V111">EXACT(F111:G111,P111:Q111)</f>
        <v>1</v>
      </c>
      <c r="V111" s="40" t="b">
        <v>1</v>
      </c>
      <c r="W111" s="40" t="b">
        <f t="shared" si="10"/>
        <v>1</v>
      </c>
      <c r="X111" s="40" t="b">
        <f t="shared" si="11"/>
        <v>1</v>
      </c>
    </row>
    <row r="112" spans="1:24" ht="14.5" customHeight="1" x14ac:dyDescent="0.3">
      <c r="A112" s="71" t="s">
        <v>168</v>
      </c>
      <c r="B112" s="55" t="s">
        <v>172</v>
      </c>
      <c r="C112" s="242"/>
      <c r="D112" s="72" t="s">
        <v>6</v>
      </c>
      <c r="F112" s="41" t="s">
        <v>168</v>
      </c>
      <c r="G112" s="42" t="s">
        <v>172</v>
      </c>
      <c r="H112" s="232"/>
      <c r="I112" s="62" t="s">
        <v>6</v>
      </c>
      <c r="K112" s="60" t="b" cm="1">
        <f t="array" ref="K112:L112">EXACT(A112:B112,F112:G112)</f>
        <v>1</v>
      </c>
      <c r="L112" s="40" t="b">
        <v>1</v>
      </c>
      <c r="M112" s="40" t="b">
        <f t="shared" si="12"/>
        <v>1</v>
      </c>
      <c r="N112" s="66" t="b">
        <f t="shared" si="13"/>
        <v>1</v>
      </c>
      <c r="P112" s="41" t="s">
        <v>168</v>
      </c>
      <c r="Q112" s="42" t="s">
        <v>172</v>
      </c>
      <c r="R112" s="232"/>
      <c r="S112" s="62" t="s">
        <v>6</v>
      </c>
      <c r="T112" s="43"/>
      <c r="U112" s="40" t="b" cm="1">
        <f t="array" ref="U112:V112">EXACT(F112:G112,P112:Q112)</f>
        <v>1</v>
      </c>
      <c r="V112" s="40" t="b">
        <v>1</v>
      </c>
      <c r="W112" s="40" t="b">
        <f t="shared" si="10"/>
        <v>1</v>
      </c>
      <c r="X112" s="40" t="b">
        <f t="shared" si="11"/>
        <v>1</v>
      </c>
    </row>
    <row r="113" spans="1:24" ht="14.5" customHeight="1" x14ac:dyDescent="0.3">
      <c r="A113" s="71" t="s">
        <v>169</v>
      </c>
      <c r="B113" s="55" t="s">
        <v>1312</v>
      </c>
      <c r="C113" s="242"/>
      <c r="D113" s="72"/>
      <c r="F113" s="41" t="s">
        <v>169</v>
      </c>
      <c r="G113" s="42" t="s">
        <v>1312</v>
      </c>
      <c r="H113" s="232"/>
      <c r="I113" s="62"/>
      <c r="K113" s="60" t="b" cm="1">
        <f t="array" ref="K113:L113">EXACT(A113:B113,F113:G113)</f>
        <v>1</v>
      </c>
      <c r="L113" s="40" t="b">
        <v>1</v>
      </c>
      <c r="M113" s="40" t="b">
        <f t="shared" si="12"/>
        <v>1</v>
      </c>
      <c r="N113" s="66" t="b">
        <f t="shared" si="13"/>
        <v>1</v>
      </c>
      <c r="P113" s="41" t="s">
        <v>169</v>
      </c>
      <c r="Q113" s="42" t="s">
        <v>1312</v>
      </c>
      <c r="R113" s="232"/>
      <c r="S113" s="62"/>
      <c r="T113" s="43"/>
      <c r="U113" s="40" t="b" cm="1">
        <f t="array" ref="U113:V113">EXACT(F113:G113,P113:Q113)</f>
        <v>1</v>
      </c>
      <c r="V113" s="40" t="b">
        <v>1</v>
      </c>
      <c r="W113" s="40" t="b">
        <f t="shared" si="10"/>
        <v>1</v>
      </c>
      <c r="X113" s="40" t="b">
        <f t="shared" si="11"/>
        <v>1</v>
      </c>
    </row>
    <row r="114" spans="1:24" ht="14.5" customHeight="1" x14ac:dyDescent="0.3">
      <c r="A114" s="71" t="s">
        <v>170</v>
      </c>
      <c r="B114" s="55" t="s">
        <v>173</v>
      </c>
      <c r="C114" s="242"/>
      <c r="D114" s="72"/>
      <c r="F114" s="41" t="s">
        <v>170</v>
      </c>
      <c r="G114" s="42" t="s">
        <v>173</v>
      </c>
      <c r="H114" s="232"/>
      <c r="I114" s="62"/>
      <c r="K114" s="60" t="b" cm="1">
        <f t="array" ref="K114:L114">EXACT(A114:B114,F114:G114)</f>
        <v>1</v>
      </c>
      <c r="L114" s="40" t="b">
        <v>1</v>
      </c>
      <c r="M114" s="40" t="b">
        <f t="shared" si="12"/>
        <v>1</v>
      </c>
      <c r="N114" s="66" t="b">
        <f t="shared" si="13"/>
        <v>1</v>
      </c>
      <c r="P114" s="41" t="s">
        <v>170</v>
      </c>
      <c r="Q114" s="42" t="s">
        <v>173</v>
      </c>
      <c r="R114" s="232"/>
      <c r="S114" s="62"/>
      <c r="T114" s="43"/>
      <c r="U114" s="40" t="b" cm="1">
        <f t="array" ref="U114:V114">EXACT(F114:G114,P114:Q114)</f>
        <v>1</v>
      </c>
      <c r="V114" s="40" t="b">
        <v>1</v>
      </c>
      <c r="W114" s="40" t="b">
        <f t="shared" si="10"/>
        <v>1</v>
      </c>
      <c r="X114" s="40" t="b">
        <f t="shared" si="11"/>
        <v>1</v>
      </c>
    </row>
    <row r="115" spans="1:24" ht="14.5" customHeight="1" x14ac:dyDescent="0.3">
      <c r="A115" s="71" t="s">
        <v>176</v>
      </c>
      <c r="B115" s="55" t="s">
        <v>135</v>
      </c>
      <c r="C115" s="242" t="s">
        <v>180</v>
      </c>
      <c r="D115" s="72" t="s">
        <v>181</v>
      </c>
      <c r="F115" s="41" t="s">
        <v>176</v>
      </c>
      <c r="G115" s="42" t="s">
        <v>135</v>
      </c>
      <c r="H115" s="232" t="s">
        <v>180</v>
      </c>
      <c r="I115" s="62" t="s">
        <v>181</v>
      </c>
      <c r="K115" s="60" t="b" cm="1">
        <f t="array" ref="K115:L115">EXACT(A115:B115,F115:G115)</f>
        <v>1</v>
      </c>
      <c r="L115" s="40" t="b">
        <v>1</v>
      </c>
      <c r="M115" s="40" t="b">
        <f t="shared" si="12"/>
        <v>1</v>
      </c>
      <c r="N115" s="66" t="b">
        <f t="shared" si="13"/>
        <v>1</v>
      </c>
      <c r="P115" s="41" t="s">
        <v>176</v>
      </c>
      <c r="Q115" s="42" t="s">
        <v>135</v>
      </c>
      <c r="R115" s="232" t="s">
        <v>180</v>
      </c>
      <c r="S115" s="62" t="s">
        <v>181</v>
      </c>
      <c r="T115" s="43"/>
      <c r="U115" s="40" t="b" cm="1">
        <f t="array" ref="U115:V115">EXACT(F115:G115,P115:Q115)</f>
        <v>1</v>
      </c>
      <c r="V115" s="40" t="b">
        <v>1</v>
      </c>
      <c r="W115" s="40" t="b">
        <f t="shared" si="10"/>
        <v>1</v>
      </c>
      <c r="X115" s="40" t="b">
        <f t="shared" si="11"/>
        <v>1</v>
      </c>
    </row>
    <row r="116" spans="1:24" ht="14.5" customHeight="1" x14ac:dyDescent="0.3">
      <c r="A116" s="71" t="s">
        <v>177</v>
      </c>
      <c r="B116" s="55" t="s">
        <v>1306</v>
      </c>
      <c r="C116" s="242"/>
      <c r="D116" s="72" t="s">
        <v>6</v>
      </c>
      <c r="F116" s="41" t="s">
        <v>177</v>
      </c>
      <c r="G116" s="42" t="s">
        <v>1306</v>
      </c>
      <c r="H116" s="232"/>
      <c r="I116" s="62" t="s">
        <v>6</v>
      </c>
      <c r="K116" s="60" t="b" cm="1">
        <f t="array" ref="K116:L116">EXACT(A116:B116,F116:G116)</f>
        <v>1</v>
      </c>
      <c r="L116" s="40" t="b">
        <v>1</v>
      </c>
      <c r="M116" s="40" t="b">
        <f t="shared" si="12"/>
        <v>1</v>
      </c>
      <c r="N116" s="66" t="b">
        <f t="shared" si="13"/>
        <v>1</v>
      </c>
      <c r="P116" s="41" t="s">
        <v>177</v>
      </c>
      <c r="Q116" s="42" t="s">
        <v>1306</v>
      </c>
      <c r="R116" s="232"/>
      <c r="S116" s="62" t="s">
        <v>6</v>
      </c>
      <c r="T116" s="43"/>
      <c r="U116" s="40" t="b" cm="1">
        <f t="array" ref="U116:V116">EXACT(F116:G116,P116:Q116)</f>
        <v>1</v>
      </c>
      <c r="V116" s="40" t="b">
        <v>1</v>
      </c>
      <c r="W116" s="40" t="b">
        <f t="shared" si="10"/>
        <v>1</v>
      </c>
      <c r="X116" s="40" t="b">
        <f t="shared" si="11"/>
        <v>1</v>
      </c>
    </row>
    <row r="117" spans="1:24" ht="14.5" customHeight="1" x14ac:dyDescent="0.3">
      <c r="A117" s="71" t="s">
        <v>178</v>
      </c>
      <c r="B117" s="56" t="s">
        <v>1307</v>
      </c>
      <c r="C117" s="242"/>
      <c r="D117" s="72"/>
      <c r="F117" s="41" t="s">
        <v>178</v>
      </c>
      <c r="G117" s="42" t="s">
        <v>1307</v>
      </c>
      <c r="H117" s="232"/>
      <c r="I117" s="62"/>
      <c r="K117" s="60" t="b" cm="1">
        <f t="array" ref="K117:L117">EXACT(A117:B117,F117:G117)</f>
        <v>1</v>
      </c>
      <c r="L117" s="40" t="b">
        <v>1</v>
      </c>
      <c r="M117" s="40" t="b">
        <f t="shared" si="12"/>
        <v>1</v>
      </c>
      <c r="N117" s="66" t="b">
        <f t="shared" si="13"/>
        <v>1</v>
      </c>
      <c r="P117" s="41" t="s">
        <v>178</v>
      </c>
      <c r="Q117" s="42" t="s">
        <v>1307</v>
      </c>
      <c r="R117" s="232"/>
      <c r="S117" s="62"/>
      <c r="T117" s="43"/>
      <c r="U117" s="40" t="b" cm="1">
        <f t="array" ref="U117:V117">EXACT(F117:G117,P117:Q117)</f>
        <v>1</v>
      </c>
      <c r="V117" s="40" t="b">
        <v>1</v>
      </c>
      <c r="W117" s="40" t="b">
        <f t="shared" si="10"/>
        <v>1</v>
      </c>
      <c r="X117" s="40" t="b">
        <f t="shared" si="11"/>
        <v>1</v>
      </c>
    </row>
    <row r="118" spans="1:24" ht="14.5" customHeight="1" x14ac:dyDescent="0.3">
      <c r="A118" s="71" t="s">
        <v>179</v>
      </c>
      <c r="B118" s="55"/>
      <c r="C118" s="242"/>
      <c r="D118" s="72"/>
      <c r="F118" s="41" t="s">
        <v>179</v>
      </c>
      <c r="G118" s="42"/>
      <c r="H118" s="232"/>
      <c r="I118" s="62"/>
      <c r="K118" s="60" t="b" cm="1">
        <f t="array" ref="K118:L118">EXACT(A118:B118,F118:G118)</f>
        <v>1</v>
      </c>
      <c r="L118" s="40" t="b">
        <v>1</v>
      </c>
      <c r="M118" s="40" t="b">
        <f t="shared" si="12"/>
        <v>1</v>
      </c>
      <c r="N118" s="66" t="b">
        <f t="shared" si="13"/>
        <v>1</v>
      </c>
      <c r="P118" s="41" t="s">
        <v>179</v>
      </c>
      <c r="Q118" s="42"/>
      <c r="R118" s="232"/>
      <c r="S118" s="62"/>
      <c r="T118" s="43"/>
      <c r="U118" s="40" t="b" cm="1">
        <f t="array" ref="U118:V118">EXACT(F118:G118,P118:Q118)</f>
        <v>1</v>
      </c>
      <c r="V118" s="40" t="b">
        <v>1</v>
      </c>
      <c r="W118" s="40" t="b">
        <f t="shared" si="10"/>
        <v>1</v>
      </c>
      <c r="X118" s="40" t="b">
        <f t="shared" si="11"/>
        <v>1</v>
      </c>
    </row>
    <row r="119" spans="1:24" ht="14.5" customHeight="1" x14ac:dyDescent="0.3">
      <c r="A119" s="71" t="s">
        <v>182</v>
      </c>
      <c r="B119" s="55" t="s">
        <v>185</v>
      </c>
      <c r="C119" s="242" t="s">
        <v>188</v>
      </c>
      <c r="D119" s="72" t="s">
        <v>189</v>
      </c>
      <c r="F119" s="41" t="s">
        <v>182</v>
      </c>
      <c r="G119" s="42" t="s">
        <v>185</v>
      </c>
      <c r="H119" s="232" t="s">
        <v>188</v>
      </c>
      <c r="I119" s="62" t="s">
        <v>189</v>
      </c>
      <c r="K119" s="60" t="b" cm="1">
        <f t="array" ref="K119:L119">EXACT(A119:B119,F119:G119)</f>
        <v>1</v>
      </c>
      <c r="L119" s="40" t="b">
        <v>1</v>
      </c>
      <c r="M119" s="40" t="b">
        <f t="shared" si="12"/>
        <v>1</v>
      </c>
      <c r="N119" s="66" t="b">
        <f t="shared" si="13"/>
        <v>1</v>
      </c>
      <c r="P119" s="41" t="s">
        <v>182</v>
      </c>
      <c r="Q119" s="42" t="s">
        <v>185</v>
      </c>
      <c r="R119" s="232" t="s">
        <v>188</v>
      </c>
      <c r="S119" s="62" t="s">
        <v>189</v>
      </c>
      <c r="T119" s="43"/>
      <c r="U119" s="40" t="b" cm="1">
        <f t="array" ref="U119:V119">EXACT(F119:G119,P119:Q119)</f>
        <v>1</v>
      </c>
      <c r="V119" s="40" t="b">
        <v>1</v>
      </c>
      <c r="W119" s="40" t="b">
        <f t="shared" si="10"/>
        <v>1</v>
      </c>
      <c r="X119" s="40" t="b">
        <f t="shared" si="11"/>
        <v>1</v>
      </c>
    </row>
    <row r="120" spans="1:24" ht="14.5" customHeight="1" x14ac:dyDescent="0.3">
      <c r="A120" s="71" t="s">
        <v>183</v>
      </c>
      <c r="B120" s="55" t="s">
        <v>186</v>
      </c>
      <c r="C120" s="242"/>
      <c r="D120" s="72" t="s">
        <v>6</v>
      </c>
      <c r="F120" s="41" t="s">
        <v>183</v>
      </c>
      <c r="G120" s="42" t="s">
        <v>186</v>
      </c>
      <c r="H120" s="232"/>
      <c r="I120" s="62" t="s">
        <v>6</v>
      </c>
      <c r="K120" s="60" t="b" cm="1">
        <f t="array" ref="K120:L120">EXACT(A120:B120,F120:G120)</f>
        <v>1</v>
      </c>
      <c r="L120" s="40" t="b">
        <v>1</v>
      </c>
      <c r="M120" s="40" t="b">
        <f t="shared" si="12"/>
        <v>1</v>
      </c>
      <c r="N120" s="66" t="b">
        <f t="shared" si="13"/>
        <v>1</v>
      </c>
      <c r="P120" s="41" t="s">
        <v>183</v>
      </c>
      <c r="Q120" s="42" t="s">
        <v>186</v>
      </c>
      <c r="R120" s="232"/>
      <c r="S120" s="62" t="s">
        <v>6</v>
      </c>
      <c r="T120" s="43"/>
      <c r="U120" s="40" t="b" cm="1">
        <f t="array" ref="U120:V120">EXACT(F120:G120,P120:Q120)</f>
        <v>1</v>
      </c>
      <c r="V120" s="40" t="b">
        <v>1</v>
      </c>
      <c r="W120" s="40" t="b">
        <f t="shared" si="10"/>
        <v>1</v>
      </c>
      <c r="X120" s="40" t="b">
        <f t="shared" si="11"/>
        <v>1</v>
      </c>
    </row>
    <row r="121" spans="1:24" ht="14.5" customHeight="1" x14ac:dyDescent="0.3">
      <c r="A121" s="71" t="s">
        <v>184</v>
      </c>
      <c r="B121" s="55" t="s">
        <v>187</v>
      </c>
      <c r="C121" s="242"/>
      <c r="D121" s="72"/>
      <c r="F121" s="41" t="s">
        <v>184</v>
      </c>
      <c r="G121" s="42" t="s">
        <v>187</v>
      </c>
      <c r="H121" s="232"/>
      <c r="I121" s="62"/>
      <c r="K121" s="60" t="b" cm="1">
        <f t="array" ref="K121:L121">EXACT(A121:B121,F121:G121)</f>
        <v>1</v>
      </c>
      <c r="L121" s="40" t="b">
        <v>1</v>
      </c>
      <c r="M121" s="40" t="b">
        <f t="shared" ref="M121:M142" si="14">EXACT(C121,H121)</f>
        <v>1</v>
      </c>
      <c r="N121" s="66" t="b">
        <f t="shared" ref="N121:N142" si="15">EXACT(D121,I121)</f>
        <v>1</v>
      </c>
      <c r="P121" s="41" t="s">
        <v>184</v>
      </c>
      <c r="Q121" s="42" t="s">
        <v>187</v>
      </c>
      <c r="R121" s="232"/>
      <c r="S121" s="62"/>
      <c r="T121" s="43"/>
      <c r="U121" s="40" t="b" cm="1">
        <f t="array" ref="U121:V121">EXACT(F121:G121,P121:Q121)</f>
        <v>1</v>
      </c>
      <c r="V121" s="40" t="b">
        <v>1</v>
      </c>
      <c r="W121" s="40" t="b">
        <f t="shared" si="10"/>
        <v>1</v>
      </c>
      <c r="X121" s="40" t="b">
        <f t="shared" si="11"/>
        <v>1</v>
      </c>
    </row>
    <row r="122" spans="1:24" ht="14.5" customHeight="1" x14ac:dyDescent="0.3">
      <c r="A122" s="71" t="s">
        <v>190</v>
      </c>
      <c r="B122" s="56" t="s">
        <v>1462</v>
      </c>
      <c r="C122" s="242" t="s">
        <v>193</v>
      </c>
      <c r="D122" s="72" t="s">
        <v>23</v>
      </c>
      <c r="F122" s="41" t="s">
        <v>190</v>
      </c>
      <c r="G122" s="42" t="s">
        <v>1462</v>
      </c>
      <c r="H122" s="232" t="s">
        <v>193</v>
      </c>
      <c r="I122" s="62" t="s">
        <v>23</v>
      </c>
      <c r="K122" s="60" t="b" cm="1">
        <f t="array" ref="K122:L122">EXACT(A122:B122,F122:G122)</f>
        <v>1</v>
      </c>
      <c r="L122" s="40" t="b">
        <v>1</v>
      </c>
      <c r="M122" s="40" t="b">
        <f t="shared" si="14"/>
        <v>1</v>
      </c>
      <c r="N122" s="66" t="b">
        <f t="shared" si="15"/>
        <v>1</v>
      </c>
      <c r="P122" s="41" t="s">
        <v>190</v>
      </c>
      <c r="Q122" s="42" t="s">
        <v>1462</v>
      </c>
      <c r="R122" s="232" t="s">
        <v>193</v>
      </c>
      <c r="S122" s="62" t="s">
        <v>23</v>
      </c>
      <c r="T122" s="43"/>
      <c r="U122" s="40" t="b" cm="1">
        <f t="array" ref="U122:V122">EXACT(F122:G122,P122:Q122)</f>
        <v>1</v>
      </c>
      <c r="V122" s="40" t="b">
        <v>1</v>
      </c>
      <c r="W122" s="40" t="b">
        <f t="shared" si="10"/>
        <v>1</v>
      </c>
      <c r="X122" s="40" t="b">
        <f t="shared" si="11"/>
        <v>1</v>
      </c>
    </row>
    <row r="123" spans="1:24" ht="14.5" customHeight="1" x14ac:dyDescent="0.3">
      <c r="A123" s="71" t="s">
        <v>191</v>
      </c>
      <c r="B123" s="55" t="s">
        <v>1313</v>
      </c>
      <c r="C123" s="242"/>
      <c r="D123" s="72" t="s">
        <v>6</v>
      </c>
      <c r="F123" s="41" t="s">
        <v>191</v>
      </c>
      <c r="G123" s="42" t="s">
        <v>1313</v>
      </c>
      <c r="H123" s="232"/>
      <c r="I123" s="62" t="s">
        <v>6</v>
      </c>
      <c r="K123" s="60" t="b" cm="1">
        <f t="array" ref="K123:L123">EXACT(A123:B123,F123:G123)</f>
        <v>1</v>
      </c>
      <c r="L123" s="40" t="b">
        <v>1</v>
      </c>
      <c r="M123" s="40" t="b">
        <f t="shared" si="14"/>
        <v>1</v>
      </c>
      <c r="N123" s="66" t="b">
        <f t="shared" si="15"/>
        <v>1</v>
      </c>
      <c r="P123" s="41" t="s">
        <v>191</v>
      </c>
      <c r="Q123" s="42" t="s">
        <v>1313</v>
      </c>
      <c r="R123" s="232"/>
      <c r="S123" s="62" t="s">
        <v>6</v>
      </c>
      <c r="T123" s="43"/>
      <c r="U123" s="40" t="b" cm="1">
        <f t="array" ref="U123:V123">EXACT(F123:G123,P123:Q123)</f>
        <v>1</v>
      </c>
      <c r="V123" s="40" t="b">
        <v>1</v>
      </c>
      <c r="W123" s="40" t="b">
        <f t="shared" si="10"/>
        <v>1</v>
      </c>
      <c r="X123" s="40" t="b">
        <f t="shared" si="11"/>
        <v>1</v>
      </c>
    </row>
    <row r="124" spans="1:24" ht="14.5" customHeight="1" x14ac:dyDescent="0.3">
      <c r="A124" s="71"/>
      <c r="B124" s="55" t="s">
        <v>192</v>
      </c>
      <c r="C124" s="242"/>
      <c r="D124" s="72"/>
      <c r="F124" s="41"/>
      <c r="G124" s="42" t="s">
        <v>192</v>
      </c>
      <c r="H124" s="232"/>
      <c r="I124" s="62"/>
      <c r="K124" s="60" t="b" cm="1">
        <f t="array" ref="K124:L124">EXACT(A124:B124,F124:G124)</f>
        <v>1</v>
      </c>
      <c r="L124" s="40" t="b">
        <v>1</v>
      </c>
      <c r="M124" s="40" t="b">
        <f t="shared" si="14"/>
        <v>1</v>
      </c>
      <c r="N124" s="66" t="b">
        <f t="shared" si="15"/>
        <v>1</v>
      </c>
      <c r="P124" s="41"/>
      <c r="Q124" s="42" t="s">
        <v>192</v>
      </c>
      <c r="R124" s="232"/>
      <c r="S124" s="62"/>
      <c r="T124" s="43"/>
      <c r="U124" s="40" t="b" cm="1">
        <f t="array" ref="U124:V124">EXACT(F124:G124,P124:Q124)</f>
        <v>1</v>
      </c>
      <c r="V124" s="40" t="b">
        <v>1</v>
      </c>
      <c r="W124" s="40" t="b">
        <f t="shared" si="10"/>
        <v>1</v>
      </c>
      <c r="X124" s="40" t="b">
        <f t="shared" si="11"/>
        <v>1</v>
      </c>
    </row>
    <row r="125" spans="1:24" ht="14.5" customHeight="1" x14ac:dyDescent="0.3">
      <c r="A125" s="71" t="s">
        <v>194</v>
      </c>
      <c r="B125" s="55" t="s">
        <v>90</v>
      </c>
      <c r="C125" s="242" t="s">
        <v>196</v>
      </c>
      <c r="D125" s="72" t="s">
        <v>115</v>
      </c>
      <c r="F125" s="41" t="s">
        <v>194</v>
      </c>
      <c r="G125" s="42" t="s">
        <v>90</v>
      </c>
      <c r="H125" s="232" t="s">
        <v>196</v>
      </c>
      <c r="I125" s="62" t="s">
        <v>115</v>
      </c>
      <c r="K125" s="60" t="b" cm="1">
        <f t="array" ref="K125:L125">EXACT(A125:B125,F125:G125)</f>
        <v>1</v>
      </c>
      <c r="L125" s="40" t="b">
        <v>1</v>
      </c>
      <c r="M125" s="40" t="b">
        <f t="shared" si="14"/>
        <v>1</v>
      </c>
      <c r="N125" s="66" t="b">
        <f t="shared" si="15"/>
        <v>1</v>
      </c>
      <c r="P125" s="41" t="s">
        <v>194</v>
      </c>
      <c r="Q125" s="42" t="s">
        <v>90</v>
      </c>
      <c r="R125" s="232" t="s">
        <v>196</v>
      </c>
      <c r="S125" s="62" t="s">
        <v>115</v>
      </c>
      <c r="T125" s="43"/>
      <c r="U125" s="40" t="b" cm="1">
        <f t="array" ref="U125:V125">EXACT(F125:G125,P125:Q125)</f>
        <v>1</v>
      </c>
      <c r="V125" s="40" t="b">
        <v>1</v>
      </c>
      <c r="W125" s="40" t="b">
        <f t="shared" si="10"/>
        <v>1</v>
      </c>
      <c r="X125" s="40" t="b">
        <f t="shared" si="11"/>
        <v>1</v>
      </c>
    </row>
    <row r="126" spans="1:24" ht="14.5" customHeight="1" x14ac:dyDescent="0.3">
      <c r="A126" s="71" t="s">
        <v>195</v>
      </c>
      <c r="B126" s="55" t="s">
        <v>91</v>
      </c>
      <c r="C126" s="242"/>
      <c r="D126" s="72" t="s">
        <v>6</v>
      </c>
      <c r="F126" s="41" t="s">
        <v>195</v>
      </c>
      <c r="G126" s="42" t="s">
        <v>91</v>
      </c>
      <c r="H126" s="232"/>
      <c r="I126" s="62" t="s">
        <v>6</v>
      </c>
      <c r="K126" s="60" t="b" cm="1">
        <f t="array" ref="K126:L126">EXACT(A126:B126,F126:G126)</f>
        <v>1</v>
      </c>
      <c r="L126" s="40" t="b">
        <v>1</v>
      </c>
      <c r="M126" s="40" t="b">
        <f t="shared" si="14"/>
        <v>1</v>
      </c>
      <c r="N126" s="66" t="b">
        <f t="shared" si="15"/>
        <v>1</v>
      </c>
      <c r="P126" s="41" t="s">
        <v>195</v>
      </c>
      <c r="Q126" s="42" t="s">
        <v>91</v>
      </c>
      <c r="R126" s="232"/>
      <c r="S126" s="62" t="s">
        <v>6</v>
      </c>
      <c r="T126" s="43"/>
      <c r="U126" s="40" t="b" cm="1">
        <f t="array" ref="U126:V126">EXACT(F126:G126,P126:Q126)</f>
        <v>1</v>
      </c>
      <c r="V126" s="40" t="b">
        <v>1</v>
      </c>
      <c r="W126" s="40" t="b">
        <f t="shared" si="10"/>
        <v>1</v>
      </c>
      <c r="X126" s="40" t="b">
        <f t="shared" si="11"/>
        <v>1</v>
      </c>
    </row>
    <row r="127" spans="1:24" ht="14.5" customHeight="1" x14ac:dyDescent="0.3">
      <c r="A127" s="71"/>
      <c r="B127" s="55" t="s">
        <v>1290</v>
      </c>
      <c r="C127" s="242"/>
      <c r="D127" s="72"/>
      <c r="F127" s="41"/>
      <c r="G127" s="42" t="s">
        <v>1290</v>
      </c>
      <c r="H127" s="232"/>
      <c r="I127" s="62"/>
      <c r="K127" s="60" t="b" cm="1">
        <f t="array" ref="K127:L127">EXACT(A127:B127,F127:G127)</f>
        <v>1</v>
      </c>
      <c r="L127" s="40" t="b">
        <v>1</v>
      </c>
      <c r="M127" s="40" t="b">
        <f t="shared" si="14"/>
        <v>1</v>
      </c>
      <c r="N127" s="66" t="b">
        <f t="shared" si="15"/>
        <v>1</v>
      </c>
      <c r="P127" s="41"/>
      <c r="Q127" s="42" t="s">
        <v>1290</v>
      </c>
      <c r="R127" s="232"/>
      <c r="S127" s="62"/>
      <c r="T127" s="43"/>
      <c r="U127" s="40" t="b" cm="1">
        <f t="array" ref="U127:V127">EXACT(F127:G127,P127:Q127)</f>
        <v>1</v>
      </c>
      <c r="V127" s="40" t="b">
        <v>1</v>
      </c>
      <c r="W127" s="40" t="b">
        <f t="shared" si="10"/>
        <v>1</v>
      </c>
      <c r="X127" s="40" t="b">
        <f t="shared" si="11"/>
        <v>1</v>
      </c>
    </row>
    <row r="128" spans="1:24" ht="14.5" customHeight="1" x14ac:dyDescent="0.3">
      <c r="A128" s="71" t="s">
        <v>1314</v>
      </c>
      <c r="B128" s="56" t="s">
        <v>1461</v>
      </c>
      <c r="C128" s="242" t="s">
        <v>199</v>
      </c>
      <c r="D128" s="72" t="s">
        <v>68</v>
      </c>
      <c r="F128" s="41" t="s">
        <v>1314</v>
      </c>
      <c r="G128" s="42" t="s">
        <v>1461</v>
      </c>
      <c r="H128" s="232" t="s">
        <v>199</v>
      </c>
      <c r="I128" s="62" t="s">
        <v>68</v>
      </c>
      <c r="K128" s="60" t="b" cm="1">
        <f t="array" ref="K128:L128">EXACT(A128:B128,F128:G128)</f>
        <v>1</v>
      </c>
      <c r="L128" s="40" t="b">
        <v>1</v>
      </c>
      <c r="M128" s="40" t="b">
        <f t="shared" si="14"/>
        <v>1</v>
      </c>
      <c r="N128" s="66" t="b">
        <f t="shared" si="15"/>
        <v>1</v>
      </c>
      <c r="P128" s="41" t="s">
        <v>1314</v>
      </c>
      <c r="Q128" s="42" t="s">
        <v>1461</v>
      </c>
      <c r="R128" s="232" t="s">
        <v>199</v>
      </c>
      <c r="S128" s="62" t="s">
        <v>68</v>
      </c>
      <c r="T128" s="43"/>
      <c r="U128" s="40" t="b" cm="1">
        <f t="array" ref="U128:V128">EXACT(F128:G128,P128:Q128)</f>
        <v>1</v>
      </c>
      <c r="V128" s="40" t="b">
        <v>1</v>
      </c>
      <c r="W128" s="40" t="b">
        <f t="shared" si="10"/>
        <v>1</v>
      </c>
      <c r="X128" s="40" t="b">
        <f t="shared" si="11"/>
        <v>1</v>
      </c>
    </row>
    <row r="129" spans="1:24" ht="14.5" customHeight="1" x14ac:dyDescent="0.3">
      <c r="A129" s="71" t="s">
        <v>1315</v>
      </c>
      <c r="B129" s="55" t="s">
        <v>197</v>
      </c>
      <c r="C129" s="242"/>
      <c r="D129" s="72" t="s">
        <v>6</v>
      </c>
      <c r="F129" s="41" t="s">
        <v>1315</v>
      </c>
      <c r="G129" s="42" t="s">
        <v>197</v>
      </c>
      <c r="H129" s="232"/>
      <c r="I129" s="62" t="s">
        <v>6</v>
      </c>
      <c r="K129" s="60" t="b" cm="1">
        <f t="array" ref="K129:L129">EXACT(A129:B129,F129:G129)</f>
        <v>1</v>
      </c>
      <c r="L129" s="40" t="b">
        <v>1</v>
      </c>
      <c r="M129" s="40" t="b">
        <f t="shared" si="14"/>
        <v>1</v>
      </c>
      <c r="N129" s="66" t="b">
        <f t="shared" si="15"/>
        <v>1</v>
      </c>
      <c r="P129" s="41" t="s">
        <v>1315</v>
      </c>
      <c r="Q129" s="42" t="s">
        <v>197</v>
      </c>
      <c r="R129" s="232"/>
      <c r="S129" s="62" t="s">
        <v>6</v>
      </c>
      <c r="T129" s="43"/>
      <c r="U129" s="40" t="b" cm="1">
        <f t="array" ref="U129:V129">EXACT(F129:G129,P129:Q129)</f>
        <v>1</v>
      </c>
      <c r="V129" s="40" t="b">
        <v>1</v>
      </c>
      <c r="W129" s="40" t="b">
        <f t="shared" si="10"/>
        <v>1</v>
      </c>
      <c r="X129" s="40" t="b">
        <f t="shared" si="11"/>
        <v>1</v>
      </c>
    </row>
    <row r="130" spans="1:24" ht="14.5" customHeight="1" x14ac:dyDescent="0.3">
      <c r="A130" s="71" t="s">
        <v>1316</v>
      </c>
      <c r="B130" s="55" t="s">
        <v>198</v>
      </c>
      <c r="C130" s="242"/>
      <c r="D130" s="72"/>
      <c r="F130" s="41" t="s">
        <v>1316</v>
      </c>
      <c r="G130" s="42" t="s">
        <v>198</v>
      </c>
      <c r="H130" s="232"/>
      <c r="I130" s="62"/>
      <c r="K130" s="60" t="b" cm="1">
        <f t="array" ref="K130:L130">EXACT(A130:B130,F130:G130)</f>
        <v>1</v>
      </c>
      <c r="L130" s="40" t="b">
        <v>1</v>
      </c>
      <c r="M130" s="40" t="b">
        <f t="shared" si="14"/>
        <v>1</v>
      </c>
      <c r="N130" s="66" t="b">
        <f t="shared" si="15"/>
        <v>1</v>
      </c>
      <c r="P130" s="41" t="s">
        <v>1316</v>
      </c>
      <c r="Q130" s="42" t="s">
        <v>198</v>
      </c>
      <c r="R130" s="232"/>
      <c r="S130" s="62"/>
      <c r="T130" s="43"/>
      <c r="U130" s="40" t="b" cm="1">
        <f t="array" ref="U130:V130">EXACT(F130:G130,P130:Q130)</f>
        <v>1</v>
      </c>
      <c r="V130" s="40" t="b">
        <v>1</v>
      </c>
      <c r="W130" s="40" t="b">
        <f t="shared" si="10"/>
        <v>1</v>
      </c>
      <c r="X130" s="40" t="b">
        <f t="shared" si="11"/>
        <v>1</v>
      </c>
    </row>
    <row r="131" spans="1:24" ht="14.5" customHeight="1" x14ac:dyDescent="0.3">
      <c r="A131" s="71" t="s">
        <v>1317</v>
      </c>
      <c r="B131" s="55"/>
      <c r="C131" s="242"/>
      <c r="D131" s="72"/>
      <c r="F131" s="41" t="s">
        <v>1317</v>
      </c>
      <c r="G131" s="42"/>
      <c r="H131" s="232"/>
      <c r="I131" s="62"/>
      <c r="K131" s="60" t="b" cm="1">
        <f t="array" ref="K131:L131">EXACT(A131:B131,F131:G131)</f>
        <v>1</v>
      </c>
      <c r="L131" s="40" t="b">
        <v>1</v>
      </c>
      <c r="M131" s="40" t="b">
        <f t="shared" si="14"/>
        <v>1</v>
      </c>
      <c r="N131" s="66" t="b">
        <f t="shared" si="15"/>
        <v>1</v>
      </c>
      <c r="P131" s="41" t="s">
        <v>1317</v>
      </c>
      <c r="Q131" s="42"/>
      <c r="R131" s="232"/>
      <c r="S131" s="62"/>
      <c r="T131" s="43"/>
      <c r="U131" s="40" t="b" cm="1">
        <f t="array" ref="U131:V131">EXACT(F131:G131,P131:Q131)</f>
        <v>1</v>
      </c>
      <c r="V131" s="40" t="b">
        <v>1</v>
      </c>
      <c r="W131" s="40" t="b">
        <f t="shared" si="10"/>
        <v>1</v>
      </c>
      <c r="X131" s="40" t="b">
        <f t="shared" si="11"/>
        <v>1</v>
      </c>
    </row>
    <row r="132" spans="1:24" ht="14.5" customHeight="1" x14ac:dyDescent="0.3">
      <c r="A132" s="71" t="s">
        <v>1318</v>
      </c>
      <c r="B132" s="56" t="s">
        <v>1461</v>
      </c>
      <c r="C132" s="242" t="s">
        <v>200</v>
      </c>
      <c r="D132" s="72" t="s">
        <v>68</v>
      </c>
      <c r="F132" s="41" t="s">
        <v>1318</v>
      </c>
      <c r="G132" s="42" t="s">
        <v>1461</v>
      </c>
      <c r="H132" s="232" t="s">
        <v>200</v>
      </c>
      <c r="I132" s="62" t="s">
        <v>68</v>
      </c>
      <c r="K132" s="60" t="b" cm="1">
        <f t="array" ref="K132:L132">EXACT(A132:B132,F132:G132)</f>
        <v>1</v>
      </c>
      <c r="L132" s="40" t="b">
        <v>1</v>
      </c>
      <c r="M132" s="40" t="b">
        <f t="shared" si="14"/>
        <v>1</v>
      </c>
      <c r="N132" s="66" t="b">
        <f t="shared" si="15"/>
        <v>1</v>
      </c>
      <c r="P132" s="41" t="s">
        <v>1318</v>
      </c>
      <c r="Q132" s="42" t="s">
        <v>1461</v>
      </c>
      <c r="R132" s="232" t="s">
        <v>200</v>
      </c>
      <c r="S132" s="62" t="s">
        <v>68</v>
      </c>
      <c r="T132" s="43"/>
      <c r="U132" s="40" t="b" cm="1">
        <f t="array" ref="U132:V132">EXACT(F132:G132,P132:Q132)</f>
        <v>1</v>
      </c>
      <c r="V132" s="40" t="b">
        <v>1</v>
      </c>
      <c r="W132" s="40" t="b">
        <f t="shared" si="10"/>
        <v>1</v>
      </c>
      <c r="X132" s="40" t="b">
        <f t="shared" si="11"/>
        <v>1</v>
      </c>
    </row>
    <row r="133" spans="1:24" ht="14.5" customHeight="1" x14ac:dyDescent="0.3">
      <c r="A133" s="71" t="s">
        <v>1319</v>
      </c>
      <c r="B133" s="55" t="s">
        <v>197</v>
      </c>
      <c r="C133" s="242"/>
      <c r="D133" s="72" t="s">
        <v>201</v>
      </c>
      <c r="F133" s="41" t="s">
        <v>1319</v>
      </c>
      <c r="G133" s="42" t="s">
        <v>197</v>
      </c>
      <c r="H133" s="232"/>
      <c r="I133" s="62" t="s">
        <v>201</v>
      </c>
      <c r="K133" s="60" t="b" cm="1">
        <f t="array" ref="K133:L133">EXACT(A133:B133,F133:G133)</f>
        <v>1</v>
      </c>
      <c r="L133" s="40" t="b">
        <v>1</v>
      </c>
      <c r="M133" s="40" t="b">
        <f t="shared" si="14"/>
        <v>1</v>
      </c>
      <c r="N133" s="66" t="b">
        <f t="shared" si="15"/>
        <v>1</v>
      </c>
      <c r="P133" s="41" t="s">
        <v>1319</v>
      </c>
      <c r="Q133" s="42" t="s">
        <v>197</v>
      </c>
      <c r="R133" s="232"/>
      <c r="S133" s="62" t="s">
        <v>201</v>
      </c>
      <c r="T133" s="43"/>
      <c r="U133" s="40" t="b" cm="1">
        <f t="array" ref="U133:V133">EXACT(F133:G133,P133:Q133)</f>
        <v>1</v>
      </c>
      <c r="V133" s="40" t="b">
        <v>1</v>
      </c>
      <c r="W133" s="40" t="b">
        <f t="shared" si="10"/>
        <v>1</v>
      </c>
      <c r="X133" s="40" t="b">
        <f t="shared" si="11"/>
        <v>1</v>
      </c>
    </row>
    <row r="134" spans="1:24" ht="14.5" customHeight="1" x14ac:dyDescent="0.3">
      <c r="A134" s="71" t="s">
        <v>1320</v>
      </c>
      <c r="B134" s="55" t="s">
        <v>198</v>
      </c>
      <c r="C134" s="242"/>
      <c r="D134" s="72" t="s">
        <v>6</v>
      </c>
      <c r="F134" s="41" t="s">
        <v>1320</v>
      </c>
      <c r="G134" s="42" t="s">
        <v>198</v>
      </c>
      <c r="H134" s="232"/>
      <c r="I134" s="62" t="s">
        <v>6</v>
      </c>
      <c r="K134" s="60" t="b" cm="1">
        <f t="array" ref="K134:L134">EXACT(A134:B134,F134:G134)</f>
        <v>1</v>
      </c>
      <c r="L134" s="40" t="b">
        <v>1</v>
      </c>
      <c r="M134" s="40" t="b">
        <f t="shared" si="14"/>
        <v>1</v>
      </c>
      <c r="N134" s="66" t="b">
        <f t="shared" si="15"/>
        <v>1</v>
      </c>
      <c r="P134" s="41" t="s">
        <v>1320</v>
      </c>
      <c r="Q134" s="42" t="s">
        <v>198</v>
      </c>
      <c r="R134" s="232"/>
      <c r="S134" s="62" t="s">
        <v>6</v>
      </c>
      <c r="T134" s="43"/>
      <c r="U134" s="40" t="b" cm="1">
        <f t="array" ref="U134:V134">EXACT(F134:G134,P134:Q134)</f>
        <v>1</v>
      </c>
      <c r="V134" s="40" t="b">
        <v>1</v>
      </c>
      <c r="W134" s="40" t="b">
        <f t="shared" si="10"/>
        <v>1</v>
      </c>
      <c r="X134" s="40" t="b">
        <f t="shared" si="11"/>
        <v>1</v>
      </c>
    </row>
    <row r="135" spans="1:24" ht="14.5" customHeight="1" x14ac:dyDescent="0.3">
      <c r="A135" s="71" t="s">
        <v>1321</v>
      </c>
      <c r="B135" s="55"/>
      <c r="C135" s="242"/>
      <c r="D135" s="72"/>
      <c r="F135" s="41" t="s">
        <v>1321</v>
      </c>
      <c r="G135" s="42"/>
      <c r="H135" s="232"/>
      <c r="I135" s="62"/>
      <c r="K135" s="60" t="b" cm="1">
        <f t="array" ref="K135:L135">EXACT(A135:B135,F135:G135)</f>
        <v>1</v>
      </c>
      <c r="L135" s="40" t="b">
        <v>1</v>
      </c>
      <c r="M135" s="40" t="b">
        <f t="shared" si="14"/>
        <v>1</v>
      </c>
      <c r="N135" s="66" t="b">
        <f t="shared" si="15"/>
        <v>1</v>
      </c>
      <c r="P135" s="41" t="s">
        <v>1321</v>
      </c>
      <c r="Q135" s="42"/>
      <c r="R135" s="232"/>
      <c r="S135" s="62"/>
      <c r="T135" s="43"/>
      <c r="U135" s="40" t="b" cm="1">
        <f t="array" ref="U135:V135">EXACT(F135:G135,P135:Q135)</f>
        <v>1</v>
      </c>
      <c r="V135" s="40" t="b">
        <v>1</v>
      </c>
      <c r="W135" s="40" t="b">
        <f t="shared" si="10"/>
        <v>1</v>
      </c>
      <c r="X135" s="40" t="b">
        <f t="shared" si="11"/>
        <v>1</v>
      </c>
    </row>
    <row r="136" spans="1:24" ht="14.5" customHeight="1" x14ac:dyDescent="0.3">
      <c r="A136" s="71" t="s">
        <v>202</v>
      </c>
      <c r="B136" s="55" t="s">
        <v>9</v>
      </c>
      <c r="C136" s="242" t="s">
        <v>204</v>
      </c>
      <c r="D136" s="72" t="s">
        <v>205</v>
      </c>
      <c r="F136" s="41" t="s">
        <v>202</v>
      </c>
      <c r="G136" s="42" t="s">
        <v>9</v>
      </c>
      <c r="H136" s="232" t="s">
        <v>204</v>
      </c>
      <c r="I136" s="62" t="s">
        <v>205</v>
      </c>
      <c r="K136" s="60" t="b" cm="1">
        <f t="array" ref="K136:L136">EXACT(A136:B136,F136:G136)</f>
        <v>1</v>
      </c>
      <c r="L136" s="40" t="b">
        <v>1</v>
      </c>
      <c r="M136" s="40" t="b">
        <f t="shared" si="14"/>
        <v>1</v>
      </c>
      <c r="N136" s="66" t="b">
        <f t="shared" si="15"/>
        <v>1</v>
      </c>
      <c r="P136" s="41" t="s">
        <v>202</v>
      </c>
      <c r="Q136" s="42" t="s">
        <v>9</v>
      </c>
      <c r="R136" s="232" t="s">
        <v>204</v>
      </c>
      <c r="S136" s="62" t="s">
        <v>205</v>
      </c>
      <c r="T136" s="43"/>
      <c r="U136" s="40" t="b" cm="1">
        <f t="array" ref="U136:V136">EXACT(F136:G136,P136:Q136)</f>
        <v>1</v>
      </c>
      <c r="V136" s="40" t="b">
        <v>1</v>
      </c>
      <c r="W136" s="40" t="b">
        <f t="shared" si="10"/>
        <v>1</v>
      </c>
      <c r="X136" s="40" t="b">
        <f t="shared" si="11"/>
        <v>1</v>
      </c>
    </row>
    <row r="137" spans="1:24" ht="14.5" customHeight="1" x14ac:dyDescent="0.3">
      <c r="A137" s="71" t="s">
        <v>203</v>
      </c>
      <c r="B137" s="55" t="s">
        <v>10</v>
      </c>
      <c r="C137" s="242"/>
      <c r="D137" s="72" t="s">
        <v>6</v>
      </c>
      <c r="F137" s="41" t="s">
        <v>203</v>
      </c>
      <c r="G137" s="42" t="s">
        <v>10</v>
      </c>
      <c r="H137" s="232"/>
      <c r="I137" s="62" t="s">
        <v>6</v>
      </c>
      <c r="K137" s="60" t="b" cm="1">
        <f t="array" ref="K137:L137">EXACT(A137:B137,F137:G137)</f>
        <v>1</v>
      </c>
      <c r="L137" s="40" t="b">
        <v>1</v>
      </c>
      <c r="M137" s="40" t="b">
        <f t="shared" si="14"/>
        <v>1</v>
      </c>
      <c r="N137" s="66" t="b">
        <f t="shared" si="15"/>
        <v>1</v>
      </c>
      <c r="P137" s="41" t="s">
        <v>203</v>
      </c>
      <c r="Q137" s="42" t="s">
        <v>10</v>
      </c>
      <c r="R137" s="232"/>
      <c r="S137" s="62" t="s">
        <v>6</v>
      </c>
      <c r="T137" s="43"/>
      <c r="U137" s="40" t="b" cm="1">
        <f t="array" ref="U137:V137">EXACT(F137:G137,P137:Q137)</f>
        <v>1</v>
      </c>
      <c r="V137" s="40" t="b">
        <v>1</v>
      </c>
      <c r="W137" s="40" t="b">
        <f t="shared" si="10"/>
        <v>1</v>
      </c>
      <c r="X137" s="40" t="b">
        <f t="shared" si="11"/>
        <v>1</v>
      </c>
    </row>
    <row r="138" spans="1:24" ht="14.5" customHeight="1" x14ac:dyDescent="0.3">
      <c r="A138" s="71"/>
      <c r="B138" s="55" t="s">
        <v>11</v>
      </c>
      <c r="C138" s="242"/>
      <c r="D138" s="72"/>
      <c r="F138" s="41"/>
      <c r="G138" s="42" t="s">
        <v>11</v>
      </c>
      <c r="H138" s="232"/>
      <c r="I138" s="62"/>
      <c r="K138" s="60" t="b" cm="1">
        <f t="array" ref="K138:L138">EXACT(A138:B138,F138:G138)</f>
        <v>1</v>
      </c>
      <c r="L138" s="40" t="b">
        <v>1</v>
      </c>
      <c r="M138" s="40" t="b">
        <f t="shared" si="14"/>
        <v>1</v>
      </c>
      <c r="N138" s="66" t="b">
        <f t="shared" si="15"/>
        <v>1</v>
      </c>
      <c r="P138" s="41"/>
      <c r="Q138" s="42" t="s">
        <v>11</v>
      </c>
      <c r="R138" s="232"/>
      <c r="S138" s="62"/>
      <c r="T138" s="43"/>
      <c r="U138" s="40" t="b" cm="1">
        <f t="array" ref="U138:V138">EXACT(F138:G138,P138:Q138)</f>
        <v>1</v>
      </c>
      <c r="V138" s="40" t="b">
        <v>1</v>
      </c>
      <c r="W138" s="40" t="b">
        <f t="shared" ref="W138:W201" si="16">EXACT(H138,R138)</f>
        <v>1</v>
      </c>
      <c r="X138" s="40" t="b">
        <f t="shared" ref="X138:X201" si="17">EXACT(I138,S138)</f>
        <v>1</v>
      </c>
    </row>
    <row r="139" spans="1:24" ht="14.5" customHeight="1" x14ac:dyDescent="0.3">
      <c r="A139" s="71" t="s">
        <v>206</v>
      </c>
      <c r="B139" s="55" t="s">
        <v>208</v>
      </c>
      <c r="C139" s="242" t="s">
        <v>211</v>
      </c>
      <c r="D139" s="72" t="s">
        <v>212</v>
      </c>
      <c r="F139" s="41" t="s">
        <v>206</v>
      </c>
      <c r="G139" s="42" t="s">
        <v>208</v>
      </c>
      <c r="H139" s="232" t="s">
        <v>211</v>
      </c>
      <c r="I139" s="62" t="s">
        <v>212</v>
      </c>
      <c r="K139" s="60" t="b" cm="1">
        <f t="array" ref="K139:L139">EXACT(A139:B139,F139:G139)</f>
        <v>1</v>
      </c>
      <c r="L139" s="40" t="b">
        <v>1</v>
      </c>
      <c r="M139" s="40" t="b">
        <f t="shared" si="14"/>
        <v>1</v>
      </c>
      <c r="N139" s="66" t="b">
        <f t="shared" si="15"/>
        <v>1</v>
      </c>
      <c r="P139" s="41" t="s">
        <v>206</v>
      </c>
      <c r="Q139" s="42" t="s">
        <v>208</v>
      </c>
      <c r="R139" s="232" t="s">
        <v>211</v>
      </c>
      <c r="S139" s="62" t="s">
        <v>212</v>
      </c>
      <c r="T139" s="43"/>
      <c r="U139" s="40" t="b" cm="1">
        <f t="array" ref="U139:V139">EXACT(F139:G139,P139:Q139)</f>
        <v>1</v>
      </c>
      <c r="V139" s="40" t="b">
        <v>1</v>
      </c>
      <c r="W139" s="40" t="b">
        <f t="shared" si="16"/>
        <v>1</v>
      </c>
      <c r="X139" s="40" t="b">
        <f t="shared" si="17"/>
        <v>1</v>
      </c>
    </row>
    <row r="140" spans="1:24" ht="14.5" customHeight="1" x14ac:dyDescent="0.3">
      <c r="A140" s="71" t="s">
        <v>207</v>
      </c>
      <c r="B140" s="55" t="s">
        <v>209</v>
      </c>
      <c r="C140" s="242"/>
      <c r="D140" s="72" t="s">
        <v>79</v>
      </c>
      <c r="F140" s="41" t="s">
        <v>207</v>
      </c>
      <c r="G140" s="42" t="s">
        <v>209</v>
      </c>
      <c r="H140" s="232"/>
      <c r="I140" s="62" t="s">
        <v>79</v>
      </c>
      <c r="K140" s="60" t="b" cm="1">
        <f t="array" ref="K140:L140">EXACT(A140:B140,F140:G140)</f>
        <v>1</v>
      </c>
      <c r="L140" s="40" t="b">
        <v>1</v>
      </c>
      <c r="M140" s="40" t="b">
        <f t="shared" si="14"/>
        <v>1</v>
      </c>
      <c r="N140" s="66" t="b">
        <f t="shared" si="15"/>
        <v>1</v>
      </c>
      <c r="P140" s="41" t="s">
        <v>207</v>
      </c>
      <c r="Q140" s="42" t="s">
        <v>209</v>
      </c>
      <c r="R140" s="232"/>
      <c r="S140" s="62" t="s">
        <v>79</v>
      </c>
      <c r="T140" s="43"/>
      <c r="U140" s="40" t="b" cm="1">
        <f t="array" ref="U140:V140">EXACT(F140:G140,P140:Q140)</f>
        <v>1</v>
      </c>
      <c r="V140" s="40" t="b">
        <v>1</v>
      </c>
      <c r="W140" s="40" t="b">
        <f t="shared" si="16"/>
        <v>1</v>
      </c>
      <c r="X140" s="40" t="b">
        <f t="shared" si="17"/>
        <v>1</v>
      </c>
    </row>
    <row r="141" spans="1:24" ht="14.5" customHeight="1" x14ac:dyDescent="0.3">
      <c r="A141" s="71"/>
      <c r="B141" s="55" t="s">
        <v>210</v>
      </c>
      <c r="C141" s="242"/>
      <c r="D141" s="72" t="s">
        <v>6</v>
      </c>
      <c r="F141" s="41"/>
      <c r="G141" s="42" t="s">
        <v>210</v>
      </c>
      <c r="H141" s="232"/>
      <c r="I141" s="62" t="s">
        <v>6</v>
      </c>
      <c r="K141" s="60" t="b" cm="1">
        <f t="array" ref="K141:L141">EXACT(A141:B141,F141:G141)</f>
        <v>1</v>
      </c>
      <c r="L141" s="40" t="b">
        <v>1</v>
      </c>
      <c r="M141" s="40" t="b">
        <f t="shared" si="14"/>
        <v>1</v>
      </c>
      <c r="N141" s="66" t="b">
        <f t="shared" si="15"/>
        <v>1</v>
      </c>
      <c r="P141" s="41"/>
      <c r="Q141" s="42" t="s">
        <v>210</v>
      </c>
      <c r="R141" s="232"/>
      <c r="S141" s="62" t="s">
        <v>6</v>
      </c>
      <c r="T141" s="43"/>
      <c r="U141" s="40" t="b" cm="1">
        <f t="array" ref="U141:V141">EXACT(F141:G141,P141:Q141)</f>
        <v>1</v>
      </c>
      <c r="V141" s="40" t="b">
        <v>1</v>
      </c>
      <c r="W141" s="40" t="b">
        <f t="shared" si="16"/>
        <v>1</v>
      </c>
      <c r="X141" s="40" t="b">
        <f t="shared" si="17"/>
        <v>1</v>
      </c>
    </row>
    <row r="142" spans="1:24" ht="14.5" customHeight="1" x14ac:dyDescent="0.3">
      <c r="A142" s="71"/>
      <c r="B142" s="55" t="s">
        <v>1287</v>
      </c>
      <c r="C142" s="242"/>
      <c r="D142" s="72"/>
      <c r="F142" s="41"/>
      <c r="G142" s="42" t="s">
        <v>1287</v>
      </c>
      <c r="H142" s="232"/>
      <c r="I142" s="62"/>
      <c r="K142" s="60" t="b" cm="1">
        <f t="array" ref="K142:L142">EXACT(A142:B142,F142:G142)</f>
        <v>1</v>
      </c>
      <c r="L142" s="40" t="b">
        <v>1</v>
      </c>
      <c r="M142" s="40" t="b">
        <f t="shared" si="14"/>
        <v>1</v>
      </c>
      <c r="N142" s="66" t="b">
        <f t="shared" si="15"/>
        <v>1</v>
      </c>
      <c r="P142" s="41"/>
      <c r="Q142" s="42" t="s">
        <v>1287</v>
      </c>
      <c r="R142" s="232"/>
      <c r="S142" s="62"/>
      <c r="T142" s="43"/>
      <c r="U142" s="40" t="b" cm="1">
        <f t="array" ref="U142:V142">EXACT(F142:G142,P142:Q142)</f>
        <v>1</v>
      </c>
      <c r="V142" s="40" t="b">
        <v>1</v>
      </c>
      <c r="W142" s="40" t="b">
        <f t="shared" si="16"/>
        <v>1</v>
      </c>
      <c r="X142" s="40" t="b">
        <f t="shared" si="17"/>
        <v>1</v>
      </c>
    </row>
    <row r="143" spans="1:24" ht="14.5" customHeight="1" x14ac:dyDescent="0.3">
      <c r="A143" s="71"/>
      <c r="B143" s="55"/>
      <c r="C143" s="70"/>
      <c r="D143" s="72"/>
      <c r="F143" s="41" t="s">
        <v>1322</v>
      </c>
      <c r="G143" s="47" t="s">
        <v>1305</v>
      </c>
      <c r="H143" s="248" t="s">
        <v>1185</v>
      </c>
      <c r="I143" s="63" t="s">
        <v>291</v>
      </c>
      <c r="K143" s="60"/>
      <c r="N143" s="66"/>
      <c r="P143" s="41" t="s">
        <v>1322</v>
      </c>
      <c r="Q143" s="42" t="s">
        <v>1305</v>
      </c>
      <c r="R143" s="232" t="s">
        <v>1185</v>
      </c>
      <c r="S143" s="62" t="s">
        <v>291</v>
      </c>
      <c r="T143" s="43"/>
      <c r="U143" s="40" t="b" cm="1">
        <f t="array" ref="U143:V143">EXACT(F143:G143,P143:Q143)</f>
        <v>1</v>
      </c>
      <c r="V143" s="40" t="b">
        <v>1</v>
      </c>
      <c r="W143" s="40" t="b">
        <f t="shared" si="16"/>
        <v>1</v>
      </c>
      <c r="X143" s="40" t="b">
        <f t="shared" si="17"/>
        <v>1</v>
      </c>
    </row>
    <row r="144" spans="1:24" ht="14.5" customHeight="1" x14ac:dyDescent="0.3">
      <c r="A144" s="71"/>
      <c r="B144" s="55"/>
      <c r="C144" s="70"/>
      <c r="D144" s="72"/>
      <c r="F144" s="41" t="s">
        <v>1323</v>
      </c>
      <c r="G144" s="47" t="s">
        <v>511</v>
      </c>
      <c r="H144" s="248"/>
      <c r="I144" s="63" t="s">
        <v>6</v>
      </c>
      <c r="K144" s="60"/>
      <c r="N144" s="66"/>
      <c r="P144" s="41" t="s">
        <v>1323</v>
      </c>
      <c r="Q144" s="42" t="s">
        <v>511</v>
      </c>
      <c r="R144" s="232"/>
      <c r="S144" s="62" t="s">
        <v>6</v>
      </c>
      <c r="T144" s="43"/>
      <c r="U144" s="40" t="b" cm="1">
        <f t="array" ref="U144:V144">EXACT(F144:G144,P144:Q144)</f>
        <v>1</v>
      </c>
      <c r="V144" s="40" t="b">
        <v>1</v>
      </c>
      <c r="W144" s="40" t="b">
        <f t="shared" si="16"/>
        <v>1</v>
      </c>
      <c r="X144" s="40" t="b">
        <f t="shared" si="17"/>
        <v>1</v>
      </c>
    </row>
    <row r="145" spans="1:24" ht="14.5" customHeight="1" x14ac:dyDescent="0.3">
      <c r="A145" s="71"/>
      <c r="B145" s="55"/>
      <c r="C145" s="70"/>
      <c r="D145" s="72"/>
      <c r="F145" s="41" t="s">
        <v>1324</v>
      </c>
      <c r="G145" s="47" t="s">
        <v>512</v>
      </c>
      <c r="H145" s="248"/>
      <c r="I145" s="63"/>
      <c r="K145" s="60"/>
      <c r="N145" s="66"/>
      <c r="P145" s="41" t="s">
        <v>1324</v>
      </c>
      <c r="Q145" s="42" t="s">
        <v>512</v>
      </c>
      <c r="R145" s="232"/>
      <c r="S145" s="62"/>
      <c r="T145" s="43"/>
      <c r="U145" s="40" t="b" cm="1">
        <f t="array" ref="U145:V145">EXACT(F145:G145,P145:Q145)</f>
        <v>1</v>
      </c>
      <c r="V145" s="40" t="b">
        <v>1</v>
      </c>
      <c r="W145" s="40" t="b">
        <f t="shared" si="16"/>
        <v>1</v>
      </c>
      <c r="X145" s="40" t="b">
        <f t="shared" si="17"/>
        <v>1</v>
      </c>
    </row>
    <row r="146" spans="1:24" ht="14.5" customHeight="1" x14ac:dyDescent="0.3">
      <c r="A146" s="71"/>
      <c r="B146" s="55"/>
      <c r="C146" s="70"/>
      <c r="D146" s="72"/>
      <c r="F146" s="41" t="s">
        <v>1325</v>
      </c>
      <c r="G146" s="47" t="s">
        <v>513</v>
      </c>
      <c r="H146" s="248"/>
      <c r="I146" s="63"/>
      <c r="K146" s="60"/>
      <c r="N146" s="66"/>
      <c r="P146" s="41" t="s">
        <v>1325</v>
      </c>
      <c r="Q146" s="42" t="s">
        <v>513</v>
      </c>
      <c r="R146" s="232"/>
      <c r="S146" s="62"/>
      <c r="T146" s="43"/>
      <c r="U146" s="40" t="b" cm="1">
        <f t="array" ref="U146:V146">EXACT(F146:G146,P146:Q146)</f>
        <v>1</v>
      </c>
      <c r="V146" s="40" t="b">
        <v>1</v>
      </c>
      <c r="W146" s="40" t="b">
        <f t="shared" si="16"/>
        <v>1</v>
      </c>
      <c r="X146" s="40" t="b">
        <f t="shared" si="17"/>
        <v>1</v>
      </c>
    </row>
    <row r="147" spans="1:24" ht="14.5" customHeight="1" x14ac:dyDescent="0.3">
      <c r="A147" s="71" t="s">
        <v>213</v>
      </c>
      <c r="B147" s="55" t="s">
        <v>217</v>
      </c>
      <c r="C147" s="242" t="s">
        <v>220</v>
      </c>
      <c r="D147" s="72" t="s">
        <v>146</v>
      </c>
      <c r="F147" s="41" t="s">
        <v>213</v>
      </c>
      <c r="G147" s="42" t="s">
        <v>217</v>
      </c>
      <c r="H147" s="232" t="s">
        <v>220</v>
      </c>
      <c r="I147" s="62" t="s">
        <v>146</v>
      </c>
      <c r="K147" s="60" t="b" cm="1">
        <f t="array" ref="K147:L147">EXACT(A147:B147,F147:G147)</f>
        <v>1</v>
      </c>
      <c r="L147" s="40" t="b">
        <v>1</v>
      </c>
      <c r="M147" s="40" t="b">
        <f t="shared" ref="M147:M210" si="18">EXACT(C147,H147)</f>
        <v>1</v>
      </c>
      <c r="N147" s="66" t="b">
        <f t="shared" ref="N147:N210" si="19">EXACT(D147,I147)</f>
        <v>1</v>
      </c>
      <c r="P147" s="41" t="s">
        <v>213</v>
      </c>
      <c r="Q147" s="42" t="s">
        <v>217</v>
      </c>
      <c r="R147" s="232" t="s">
        <v>220</v>
      </c>
      <c r="S147" s="62" t="s">
        <v>146</v>
      </c>
      <c r="T147" s="43"/>
      <c r="U147" s="40" t="b" cm="1">
        <f t="array" ref="U147:V147">EXACT(F147:G147,P147:Q147)</f>
        <v>1</v>
      </c>
      <c r="V147" s="40" t="b">
        <v>1</v>
      </c>
      <c r="W147" s="40" t="b">
        <f t="shared" si="16"/>
        <v>1</v>
      </c>
      <c r="X147" s="40" t="b">
        <f t="shared" si="17"/>
        <v>1</v>
      </c>
    </row>
    <row r="148" spans="1:24" ht="14.5" customHeight="1" x14ac:dyDescent="0.3">
      <c r="A148" s="71" t="s">
        <v>214</v>
      </c>
      <c r="B148" s="55" t="s">
        <v>218</v>
      </c>
      <c r="C148" s="242"/>
      <c r="D148" s="72" t="s">
        <v>6</v>
      </c>
      <c r="F148" s="41" t="s">
        <v>214</v>
      </c>
      <c r="G148" s="42" t="s">
        <v>218</v>
      </c>
      <c r="H148" s="232"/>
      <c r="I148" s="62" t="s">
        <v>6</v>
      </c>
      <c r="K148" s="60" t="b" cm="1">
        <f t="array" ref="K148:L148">EXACT(A148:B148,F148:G148)</f>
        <v>1</v>
      </c>
      <c r="L148" s="40" t="b">
        <v>1</v>
      </c>
      <c r="M148" s="40" t="b">
        <f t="shared" si="18"/>
        <v>1</v>
      </c>
      <c r="N148" s="66" t="b">
        <f t="shared" si="19"/>
        <v>1</v>
      </c>
      <c r="P148" s="41" t="s">
        <v>214</v>
      </c>
      <c r="Q148" s="42" t="s">
        <v>218</v>
      </c>
      <c r="R148" s="232"/>
      <c r="S148" s="62" t="s">
        <v>6</v>
      </c>
      <c r="T148" s="43"/>
      <c r="U148" s="40" t="b" cm="1">
        <f t="array" ref="U148:V148">EXACT(F148:G148,P148:Q148)</f>
        <v>1</v>
      </c>
      <c r="V148" s="40" t="b">
        <v>1</v>
      </c>
      <c r="W148" s="40" t="b">
        <f t="shared" si="16"/>
        <v>1</v>
      </c>
      <c r="X148" s="40" t="b">
        <f t="shared" si="17"/>
        <v>1</v>
      </c>
    </row>
    <row r="149" spans="1:24" ht="14.5" customHeight="1" x14ac:dyDescent="0.3">
      <c r="A149" s="71" t="s">
        <v>215</v>
      </c>
      <c r="B149" s="55" t="s">
        <v>1450</v>
      </c>
      <c r="C149" s="242"/>
      <c r="D149" s="72"/>
      <c r="F149" s="41" t="s">
        <v>215</v>
      </c>
      <c r="G149" s="42" t="s">
        <v>1450</v>
      </c>
      <c r="H149" s="232"/>
      <c r="I149" s="62"/>
      <c r="K149" s="60" t="b" cm="1">
        <f t="array" ref="K149:L149">EXACT(A149:B149,F149:G149)</f>
        <v>1</v>
      </c>
      <c r="L149" s="40" t="b">
        <v>1</v>
      </c>
      <c r="M149" s="40" t="b">
        <f t="shared" si="18"/>
        <v>1</v>
      </c>
      <c r="N149" s="66" t="b">
        <f t="shared" si="19"/>
        <v>1</v>
      </c>
      <c r="P149" s="41" t="s">
        <v>215</v>
      </c>
      <c r="Q149" s="42" t="s">
        <v>1450</v>
      </c>
      <c r="R149" s="232"/>
      <c r="S149" s="62"/>
      <c r="T149" s="43"/>
      <c r="U149" s="40" t="b" cm="1">
        <f t="array" ref="U149:V149">EXACT(F149:G149,P149:Q149)</f>
        <v>1</v>
      </c>
      <c r="V149" s="40" t="b">
        <v>1</v>
      </c>
      <c r="W149" s="40" t="b">
        <f t="shared" si="16"/>
        <v>1</v>
      </c>
      <c r="X149" s="40" t="b">
        <f t="shared" si="17"/>
        <v>1</v>
      </c>
    </row>
    <row r="150" spans="1:24" ht="14.5" customHeight="1" x14ac:dyDescent="0.3">
      <c r="A150" s="71" t="s">
        <v>216</v>
      </c>
      <c r="B150" s="55" t="s">
        <v>219</v>
      </c>
      <c r="C150" s="242"/>
      <c r="D150" s="72"/>
      <c r="F150" s="41" t="s">
        <v>216</v>
      </c>
      <c r="G150" s="42" t="s">
        <v>219</v>
      </c>
      <c r="H150" s="232"/>
      <c r="I150" s="62"/>
      <c r="K150" s="60" t="b" cm="1">
        <f t="array" ref="K150:L150">EXACT(A150:B150,F150:G150)</f>
        <v>1</v>
      </c>
      <c r="L150" s="40" t="b">
        <v>1</v>
      </c>
      <c r="M150" s="40" t="b">
        <f t="shared" si="18"/>
        <v>1</v>
      </c>
      <c r="N150" s="66" t="b">
        <f t="shared" si="19"/>
        <v>1</v>
      </c>
      <c r="P150" s="41" t="s">
        <v>216</v>
      </c>
      <c r="Q150" s="42" t="s">
        <v>219</v>
      </c>
      <c r="R150" s="232"/>
      <c r="S150" s="62"/>
      <c r="T150" s="43"/>
      <c r="U150" s="40" t="b" cm="1">
        <f t="array" ref="U150:V150">EXACT(F150:G150,P150:Q150)</f>
        <v>1</v>
      </c>
      <c r="V150" s="40" t="b">
        <v>1</v>
      </c>
      <c r="W150" s="40" t="b">
        <f t="shared" si="16"/>
        <v>1</v>
      </c>
      <c r="X150" s="40" t="b">
        <f t="shared" si="17"/>
        <v>1</v>
      </c>
    </row>
    <row r="151" spans="1:24" ht="14.5" customHeight="1" x14ac:dyDescent="0.3">
      <c r="A151" s="71" t="s">
        <v>221</v>
      </c>
      <c r="B151" s="55" t="s">
        <v>1309</v>
      </c>
      <c r="C151" s="242" t="s">
        <v>225</v>
      </c>
      <c r="D151" s="72" t="s">
        <v>23</v>
      </c>
      <c r="F151" s="41" t="s">
        <v>221</v>
      </c>
      <c r="G151" s="42" t="s">
        <v>1309</v>
      </c>
      <c r="H151" s="232" t="s">
        <v>225</v>
      </c>
      <c r="I151" s="62" t="s">
        <v>23</v>
      </c>
      <c r="K151" s="60" t="b" cm="1">
        <f t="array" ref="K151:L151">EXACT(A151:B151,F151:G151)</f>
        <v>1</v>
      </c>
      <c r="L151" s="40" t="b">
        <v>1</v>
      </c>
      <c r="M151" s="40" t="b">
        <f t="shared" si="18"/>
        <v>1</v>
      </c>
      <c r="N151" s="66" t="b">
        <f t="shared" si="19"/>
        <v>1</v>
      </c>
      <c r="P151" s="41" t="s">
        <v>221</v>
      </c>
      <c r="Q151" s="42" t="s">
        <v>1309</v>
      </c>
      <c r="R151" s="232" t="s">
        <v>225</v>
      </c>
      <c r="S151" s="62" t="s">
        <v>23</v>
      </c>
      <c r="T151" s="43"/>
      <c r="U151" s="40" t="b" cm="1">
        <f t="array" ref="U151:V151">EXACT(F151:G151,P151:Q151)</f>
        <v>1</v>
      </c>
      <c r="V151" s="40" t="b">
        <v>1</v>
      </c>
      <c r="W151" s="40" t="b">
        <f t="shared" si="16"/>
        <v>1</v>
      </c>
      <c r="X151" s="40" t="b">
        <f t="shared" si="17"/>
        <v>1</v>
      </c>
    </row>
    <row r="152" spans="1:24" ht="14.5" customHeight="1" x14ac:dyDescent="0.3">
      <c r="A152" s="71" t="s">
        <v>222</v>
      </c>
      <c r="B152" s="55" t="s">
        <v>156</v>
      </c>
      <c r="C152" s="242"/>
      <c r="D152" s="72" t="s">
        <v>6</v>
      </c>
      <c r="F152" s="41" t="s">
        <v>222</v>
      </c>
      <c r="G152" s="42" t="s">
        <v>156</v>
      </c>
      <c r="H152" s="232"/>
      <c r="I152" s="62" t="s">
        <v>6</v>
      </c>
      <c r="K152" s="60" t="b" cm="1">
        <f t="array" ref="K152:L152">EXACT(A152:B152,F152:G152)</f>
        <v>1</v>
      </c>
      <c r="L152" s="40" t="b">
        <v>1</v>
      </c>
      <c r="M152" s="40" t="b">
        <f t="shared" si="18"/>
        <v>1</v>
      </c>
      <c r="N152" s="66" t="b">
        <f t="shared" si="19"/>
        <v>1</v>
      </c>
      <c r="P152" s="41" t="s">
        <v>222</v>
      </c>
      <c r="Q152" s="42" t="s">
        <v>156</v>
      </c>
      <c r="R152" s="232"/>
      <c r="S152" s="62" t="s">
        <v>6</v>
      </c>
      <c r="T152" s="43"/>
      <c r="U152" s="40" t="b" cm="1">
        <f t="array" ref="U152:V152">EXACT(F152:G152,P152:Q152)</f>
        <v>1</v>
      </c>
      <c r="V152" s="40" t="b">
        <v>1</v>
      </c>
      <c r="W152" s="40" t="b">
        <f t="shared" si="16"/>
        <v>1</v>
      </c>
      <c r="X152" s="40" t="b">
        <f t="shared" si="17"/>
        <v>1</v>
      </c>
    </row>
    <row r="153" spans="1:24" ht="14.5" customHeight="1" x14ac:dyDescent="0.3">
      <c r="A153" s="71" t="s">
        <v>223</v>
      </c>
      <c r="B153" s="55" t="s">
        <v>1449</v>
      </c>
      <c r="C153" s="242"/>
      <c r="D153" s="72"/>
      <c r="F153" s="41" t="s">
        <v>223</v>
      </c>
      <c r="G153" s="42" t="s">
        <v>1449</v>
      </c>
      <c r="H153" s="232"/>
      <c r="I153" s="62"/>
      <c r="K153" s="60" t="b" cm="1">
        <f t="array" ref="K153:L153">EXACT(A153:B153,F153:G153)</f>
        <v>1</v>
      </c>
      <c r="L153" s="40" t="b">
        <v>1</v>
      </c>
      <c r="M153" s="40" t="b">
        <f t="shared" si="18"/>
        <v>1</v>
      </c>
      <c r="N153" s="66" t="b">
        <f t="shared" si="19"/>
        <v>1</v>
      </c>
      <c r="P153" s="41" t="s">
        <v>223</v>
      </c>
      <c r="Q153" s="42" t="s">
        <v>1449</v>
      </c>
      <c r="R153" s="232"/>
      <c r="S153" s="62"/>
      <c r="T153" s="43"/>
      <c r="U153" s="40" t="b" cm="1">
        <f t="array" ref="U153:V153">EXACT(F153:G153,P153:Q153)</f>
        <v>1</v>
      </c>
      <c r="V153" s="40" t="b">
        <v>1</v>
      </c>
      <c r="W153" s="40" t="b">
        <f t="shared" si="16"/>
        <v>1</v>
      </c>
      <c r="X153" s="40" t="b">
        <f t="shared" si="17"/>
        <v>1</v>
      </c>
    </row>
    <row r="154" spans="1:24" ht="14.5" customHeight="1" x14ac:dyDescent="0.3">
      <c r="A154" s="71" t="s">
        <v>224</v>
      </c>
      <c r="B154" s="55" t="s">
        <v>157</v>
      </c>
      <c r="C154" s="242"/>
      <c r="D154" s="72"/>
      <c r="F154" s="41" t="s">
        <v>224</v>
      </c>
      <c r="G154" s="42" t="s">
        <v>157</v>
      </c>
      <c r="H154" s="232"/>
      <c r="I154" s="62"/>
      <c r="K154" s="60" t="b" cm="1">
        <f t="array" ref="K154:L154">EXACT(A154:B154,F154:G154)</f>
        <v>1</v>
      </c>
      <c r="L154" s="40" t="b">
        <v>1</v>
      </c>
      <c r="M154" s="40" t="b">
        <f t="shared" si="18"/>
        <v>1</v>
      </c>
      <c r="N154" s="66" t="b">
        <f t="shared" si="19"/>
        <v>1</v>
      </c>
      <c r="P154" s="41" t="s">
        <v>224</v>
      </c>
      <c r="Q154" s="42" t="s">
        <v>157</v>
      </c>
      <c r="R154" s="232"/>
      <c r="S154" s="62"/>
      <c r="T154" s="43"/>
      <c r="U154" s="40" t="b" cm="1">
        <f t="array" ref="U154:V154">EXACT(F154:G154,P154:Q154)</f>
        <v>1</v>
      </c>
      <c r="V154" s="40" t="b">
        <v>1</v>
      </c>
      <c r="W154" s="40" t="b">
        <f t="shared" si="16"/>
        <v>1</v>
      </c>
      <c r="X154" s="40" t="b">
        <f t="shared" si="17"/>
        <v>1</v>
      </c>
    </row>
    <row r="155" spans="1:24" ht="14.5" customHeight="1" x14ac:dyDescent="0.3">
      <c r="A155" s="71" t="s">
        <v>226</v>
      </c>
      <c r="B155" s="55" t="s">
        <v>230</v>
      </c>
      <c r="C155" s="242" t="s">
        <v>233</v>
      </c>
      <c r="D155" s="72" t="s">
        <v>234</v>
      </c>
      <c r="F155" s="41" t="s">
        <v>226</v>
      </c>
      <c r="G155" s="42" t="s">
        <v>230</v>
      </c>
      <c r="H155" s="232" t="s">
        <v>233</v>
      </c>
      <c r="I155" s="62" t="s">
        <v>234</v>
      </c>
      <c r="K155" s="60" t="b" cm="1">
        <f t="array" ref="K155:L155">EXACT(A155:B155,F155:G155)</f>
        <v>1</v>
      </c>
      <c r="L155" s="40" t="b">
        <v>1</v>
      </c>
      <c r="M155" s="40" t="b">
        <f t="shared" si="18"/>
        <v>1</v>
      </c>
      <c r="N155" s="66" t="b">
        <f t="shared" si="19"/>
        <v>1</v>
      </c>
      <c r="P155" s="41" t="s">
        <v>226</v>
      </c>
      <c r="Q155" s="42" t="s">
        <v>230</v>
      </c>
      <c r="R155" s="232" t="s">
        <v>233</v>
      </c>
      <c r="S155" s="62" t="s">
        <v>234</v>
      </c>
      <c r="T155" s="43"/>
      <c r="U155" s="40" t="b" cm="1">
        <f t="array" ref="U155:V155">EXACT(F155:G155,P155:Q155)</f>
        <v>1</v>
      </c>
      <c r="V155" s="40" t="b">
        <v>1</v>
      </c>
      <c r="W155" s="40" t="b">
        <f t="shared" si="16"/>
        <v>1</v>
      </c>
      <c r="X155" s="40" t="b">
        <f t="shared" si="17"/>
        <v>1</v>
      </c>
    </row>
    <row r="156" spans="1:24" ht="14.5" customHeight="1" x14ac:dyDescent="0.3">
      <c r="A156" s="71" t="s">
        <v>227</v>
      </c>
      <c r="B156" s="55" t="s">
        <v>1326</v>
      </c>
      <c r="C156" s="242"/>
      <c r="D156" s="72" t="s">
        <v>6</v>
      </c>
      <c r="F156" s="41" t="s">
        <v>227</v>
      </c>
      <c r="G156" s="42" t="s">
        <v>1326</v>
      </c>
      <c r="H156" s="232"/>
      <c r="I156" s="62" t="s">
        <v>6</v>
      </c>
      <c r="K156" s="60" t="b" cm="1">
        <f t="array" ref="K156:L156">EXACT(A156:B156,F156:G156)</f>
        <v>1</v>
      </c>
      <c r="L156" s="40" t="b">
        <v>1</v>
      </c>
      <c r="M156" s="40" t="b">
        <f t="shared" si="18"/>
        <v>1</v>
      </c>
      <c r="N156" s="66" t="b">
        <f t="shared" si="19"/>
        <v>1</v>
      </c>
      <c r="P156" s="41" t="s">
        <v>227</v>
      </c>
      <c r="Q156" s="42" t="s">
        <v>1326</v>
      </c>
      <c r="R156" s="232"/>
      <c r="S156" s="62" t="s">
        <v>6</v>
      </c>
      <c r="T156" s="43"/>
      <c r="U156" s="40" t="b" cm="1">
        <f t="array" ref="U156:V156">EXACT(F156:G156,P156:Q156)</f>
        <v>1</v>
      </c>
      <c r="V156" s="40" t="b">
        <v>1</v>
      </c>
      <c r="W156" s="40" t="b">
        <f t="shared" si="16"/>
        <v>1</v>
      </c>
      <c r="X156" s="40" t="b">
        <f t="shared" si="17"/>
        <v>1</v>
      </c>
    </row>
    <row r="157" spans="1:24" ht="14.5" customHeight="1" x14ac:dyDescent="0.3">
      <c r="A157" s="71" t="s">
        <v>228</v>
      </c>
      <c r="B157" s="55" t="s">
        <v>231</v>
      </c>
      <c r="C157" s="242"/>
      <c r="D157" s="72"/>
      <c r="F157" s="41" t="s">
        <v>228</v>
      </c>
      <c r="G157" s="42" t="s">
        <v>231</v>
      </c>
      <c r="H157" s="232"/>
      <c r="I157" s="62"/>
      <c r="K157" s="60" t="b" cm="1">
        <f t="array" ref="K157:L157">EXACT(A157:B157,F157:G157)</f>
        <v>1</v>
      </c>
      <c r="L157" s="40" t="b">
        <v>1</v>
      </c>
      <c r="M157" s="40" t="b">
        <f t="shared" si="18"/>
        <v>1</v>
      </c>
      <c r="N157" s="66" t="b">
        <f t="shared" si="19"/>
        <v>1</v>
      </c>
      <c r="P157" s="41" t="s">
        <v>228</v>
      </c>
      <c r="Q157" s="42" t="s">
        <v>231</v>
      </c>
      <c r="R157" s="232"/>
      <c r="S157" s="62"/>
      <c r="T157" s="43"/>
      <c r="U157" s="40" t="b" cm="1">
        <f t="array" ref="U157:V157">EXACT(F157:G157,P157:Q157)</f>
        <v>1</v>
      </c>
      <c r="V157" s="40" t="b">
        <v>1</v>
      </c>
      <c r="W157" s="40" t="b">
        <f t="shared" si="16"/>
        <v>1</v>
      </c>
      <c r="X157" s="40" t="b">
        <f t="shared" si="17"/>
        <v>1</v>
      </c>
    </row>
    <row r="158" spans="1:24" ht="14.5" customHeight="1" x14ac:dyDescent="0.3">
      <c r="A158" s="71" t="s">
        <v>229</v>
      </c>
      <c r="B158" s="55" t="s">
        <v>232</v>
      </c>
      <c r="C158" s="242"/>
      <c r="D158" s="72"/>
      <c r="F158" s="41" t="s">
        <v>229</v>
      </c>
      <c r="G158" s="42" t="s">
        <v>232</v>
      </c>
      <c r="H158" s="232"/>
      <c r="I158" s="62"/>
      <c r="K158" s="60" t="b" cm="1">
        <f t="array" ref="K158:L158">EXACT(A158:B158,F158:G158)</f>
        <v>1</v>
      </c>
      <c r="L158" s="40" t="b">
        <v>1</v>
      </c>
      <c r="M158" s="40" t="b">
        <f t="shared" si="18"/>
        <v>1</v>
      </c>
      <c r="N158" s="66" t="b">
        <f t="shared" si="19"/>
        <v>1</v>
      </c>
      <c r="P158" s="41" t="s">
        <v>229</v>
      </c>
      <c r="Q158" s="42" t="s">
        <v>232</v>
      </c>
      <c r="R158" s="232"/>
      <c r="S158" s="62"/>
      <c r="T158" s="43"/>
      <c r="U158" s="40" t="b" cm="1">
        <f t="array" ref="U158:V158">EXACT(F158:G158,P158:Q158)</f>
        <v>1</v>
      </c>
      <c r="V158" s="40" t="b">
        <v>1</v>
      </c>
      <c r="W158" s="40" t="b">
        <f t="shared" si="16"/>
        <v>1</v>
      </c>
      <c r="X158" s="40" t="b">
        <f t="shared" si="17"/>
        <v>1</v>
      </c>
    </row>
    <row r="159" spans="1:24" ht="14.5" customHeight="1" x14ac:dyDescent="0.3">
      <c r="A159" s="71" t="s">
        <v>235</v>
      </c>
      <c r="B159" s="55" t="s">
        <v>1309</v>
      </c>
      <c r="C159" s="242" t="s">
        <v>239</v>
      </c>
      <c r="D159" s="72" t="s">
        <v>23</v>
      </c>
      <c r="F159" s="41" t="s">
        <v>235</v>
      </c>
      <c r="G159" s="42" t="s">
        <v>1309</v>
      </c>
      <c r="H159" s="232" t="s">
        <v>239</v>
      </c>
      <c r="I159" s="62" t="s">
        <v>23</v>
      </c>
      <c r="K159" s="60" t="b" cm="1">
        <f t="array" ref="K159:L159">EXACT(A159:B159,F159:G159)</f>
        <v>1</v>
      </c>
      <c r="L159" s="40" t="b">
        <v>1</v>
      </c>
      <c r="M159" s="40" t="b">
        <f t="shared" si="18"/>
        <v>1</v>
      </c>
      <c r="N159" s="66" t="b">
        <f t="shared" si="19"/>
        <v>1</v>
      </c>
      <c r="P159" s="41" t="s">
        <v>235</v>
      </c>
      <c r="Q159" s="42" t="s">
        <v>1309</v>
      </c>
      <c r="R159" s="232" t="s">
        <v>239</v>
      </c>
      <c r="S159" s="62" t="s">
        <v>23</v>
      </c>
      <c r="T159" s="43"/>
      <c r="U159" s="40" t="b" cm="1">
        <f t="array" ref="U159:V159">EXACT(F159:G159,P159:Q159)</f>
        <v>1</v>
      </c>
      <c r="V159" s="40" t="b">
        <v>1</v>
      </c>
      <c r="W159" s="40" t="b">
        <f t="shared" si="16"/>
        <v>1</v>
      </c>
      <c r="X159" s="40" t="b">
        <f t="shared" si="17"/>
        <v>1</v>
      </c>
    </row>
    <row r="160" spans="1:24" ht="14.5" customHeight="1" x14ac:dyDescent="0.3">
      <c r="A160" s="71" t="s">
        <v>236</v>
      </c>
      <c r="B160" s="55" t="s">
        <v>156</v>
      </c>
      <c r="C160" s="242"/>
      <c r="D160" s="72" t="s">
        <v>6</v>
      </c>
      <c r="F160" s="41" t="s">
        <v>236</v>
      </c>
      <c r="G160" s="42" t="s">
        <v>156</v>
      </c>
      <c r="H160" s="232"/>
      <c r="I160" s="62" t="s">
        <v>6</v>
      </c>
      <c r="K160" s="60" t="b" cm="1">
        <f t="array" ref="K160:L160">EXACT(A160:B160,F160:G160)</f>
        <v>1</v>
      </c>
      <c r="L160" s="40" t="b">
        <v>1</v>
      </c>
      <c r="M160" s="40" t="b">
        <f t="shared" si="18"/>
        <v>1</v>
      </c>
      <c r="N160" s="66" t="b">
        <f t="shared" si="19"/>
        <v>1</v>
      </c>
      <c r="P160" s="41" t="s">
        <v>236</v>
      </c>
      <c r="Q160" s="42" t="s">
        <v>156</v>
      </c>
      <c r="R160" s="232"/>
      <c r="S160" s="62" t="s">
        <v>6</v>
      </c>
      <c r="T160" s="43"/>
      <c r="U160" s="40" t="b" cm="1">
        <f t="array" ref="U160:V160">EXACT(F160:G160,P160:Q160)</f>
        <v>1</v>
      </c>
      <c r="V160" s="40" t="b">
        <v>1</v>
      </c>
      <c r="W160" s="40" t="b">
        <f t="shared" si="16"/>
        <v>1</v>
      </c>
      <c r="X160" s="40" t="b">
        <f t="shared" si="17"/>
        <v>1</v>
      </c>
    </row>
    <row r="161" spans="1:24" ht="14.5" customHeight="1" x14ac:dyDescent="0.3">
      <c r="A161" s="71" t="s">
        <v>237</v>
      </c>
      <c r="B161" s="55" t="s">
        <v>1449</v>
      </c>
      <c r="C161" s="242"/>
      <c r="D161" s="72"/>
      <c r="F161" s="41" t="s">
        <v>237</v>
      </c>
      <c r="G161" s="42" t="s">
        <v>1449</v>
      </c>
      <c r="H161" s="232"/>
      <c r="I161" s="62"/>
      <c r="K161" s="60" t="b" cm="1">
        <f t="array" ref="K161:L161">EXACT(A161:B161,F161:G161)</f>
        <v>1</v>
      </c>
      <c r="L161" s="40" t="b">
        <v>1</v>
      </c>
      <c r="M161" s="40" t="b">
        <f t="shared" si="18"/>
        <v>1</v>
      </c>
      <c r="N161" s="66" t="b">
        <f t="shared" si="19"/>
        <v>1</v>
      </c>
      <c r="P161" s="41" t="s">
        <v>237</v>
      </c>
      <c r="Q161" s="42" t="s">
        <v>1449</v>
      </c>
      <c r="R161" s="232"/>
      <c r="S161" s="62"/>
      <c r="T161" s="43"/>
      <c r="U161" s="40" t="b" cm="1">
        <f t="array" ref="U161:V161">EXACT(F161:G161,P161:Q161)</f>
        <v>1</v>
      </c>
      <c r="V161" s="40" t="b">
        <v>1</v>
      </c>
      <c r="W161" s="40" t="b">
        <f t="shared" si="16"/>
        <v>1</v>
      </c>
      <c r="X161" s="40" t="b">
        <f t="shared" si="17"/>
        <v>1</v>
      </c>
    </row>
    <row r="162" spans="1:24" ht="14.5" customHeight="1" x14ac:dyDescent="0.3">
      <c r="A162" s="71" t="s">
        <v>238</v>
      </c>
      <c r="B162" s="55" t="s">
        <v>157</v>
      </c>
      <c r="C162" s="242"/>
      <c r="D162" s="72"/>
      <c r="F162" s="41" t="s">
        <v>238</v>
      </c>
      <c r="G162" s="42" t="s">
        <v>157</v>
      </c>
      <c r="H162" s="232"/>
      <c r="I162" s="62"/>
      <c r="K162" s="60" t="b" cm="1">
        <f t="array" ref="K162:L162">EXACT(A162:B162,F162:G162)</f>
        <v>1</v>
      </c>
      <c r="L162" s="40" t="b">
        <v>1</v>
      </c>
      <c r="M162" s="40" t="b">
        <f t="shared" si="18"/>
        <v>1</v>
      </c>
      <c r="N162" s="66" t="b">
        <f t="shared" si="19"/>
        <v>1</v>
      </c>
      <c r="P162" s="41" t="s">
        <v>238</v>
      </c>
      <c r="Q162" s="42" t="s">
        <v>157</v>
      </c>
      <c r="R162" s="232"/>
      <c r="S162" s="62"/>
      <c r="T162" s="43"/>
      <c r="U162" s="40" t="b" cm="1">
        <f t="array" ref="U162:V162">EXACT(F162:G162,P162:Q162)</f>
        <v>1</v>
      </c>
      <c r="V162" s="40" t="b">
        <v>1</v>
      </c>
      <c r="W162" s="40" t="b">
        <f t="shared" si="16"/>
        <v>1</v>
      </c>
      <c r="X162" s="40" t="b">
        <f t="shared" si="17"/>
        <v>1</v>
      </c>
    </row>
    <row r="163" spans="1:24" ht="14.5" customHeight="1" x14ac:dyDescent="0.3">
      <c r="A163" s="243" t="s">
        <v>1327</v>
      </c>
      <c r="B163" s="55" t="s">
        <v>1461</v>
      </c>
      <c r="C163" s="242" t="s">
        <v>241</v>
      </c>
      <c r="D163" s="72" t="s">
        <v>68</v>
      </c>
      <c r="F163" s="241" t="s">
        <v>1327</v>
      </c>
      <c r="G163" s="42" t="s">
        <v>1461</v>
      </c>
      <c r="H163" s="232" t="s">
        <v>241</v>
      </c>
      <c r="I163" s="62" t="s">
        <v>68</v>
      </c>
      <c r="K163" s="60" t="b" cm="1">
        <f t="array" ref="K163:L163">EXACT(A163:B163,F163:G163)</f>
        <v>1</v>
      </c>
      <c r="L163" s="40" t="b">
        <v>1</v>
      </c>
      <c r="M163" s="40" t="b">
        <f t="shared" si="18"/>
        <v>1</v>
      </c>
      <c r="N163" s="66" t="b">
        <f t="shared" si="19"/>
        <v>1</v>
      </c>
      <c r="P163" s="241" t="s">
        <v>1327</v>
      </c>
      <c r="Q163" s="42" t="s">
        <v>1461</v>
      </c>
      <c r="R163" s="232" t="s">
        <v>241</v>
      </c>
      <c r="S163" s="62" t="s">
        <v>68</v>
      </c>
      <c r="T163" s="43"/>
      <c r="U163" s="40" t="b" cm="1">
        <f t="array" ref="U163:V163">EXACT(F163:G163,P163:Q163)</f>
        <v>1</v>
      </c>
      <c r="V163" s="40" t="b">
        <v>1</v>
      </c>
      <c r="W163" s="40" t="b">
        <f t="shared" si="16"/>
        <v>1</v>
      </c>
      <c r="X163" s="40" t="b">
        <f t="shared" si="17"/>
        <v>1</v>
      </c>
    </row>
    <row r="164" spans="1:24" ht="14.5" customHeight="1" x14ac:dyDescent="0.3">
      <c r="A164" s="243"/>
      <c r="B164" s="55" t="s">
        <v>197</v>
      </c>
      <c r="C164" s="242"/>
      <c r="D164" s="72" t="s">
        <v>6</v>
      </c>
      <c r="F164" s="241"/>
      <c r="G164" s="42" t="s">
        <v>197</v>
      </c>
      <c r="H164" s="232"/>
      <c r="I164" s="62" t="s">
        <v>6</v>
      </c>
      <c r="K164" s="60" t="b" cm="1">
        <f t="array" ref="K164:L164">EXACT(A164:B164,F164:G164)</f>
        <v>1</v>
      </c>
      <c r="L164" s="40" t="b">
        <v>1</v>
      </c>
      <c r="M164" s="40" t="b">
        <f t="shared" si="18"/>
        <v>1</v>
      </c>
      <c r="N164" s="66" t="b">
        <f t="shared" si="19"/>
        <v>1</v>
      </c>
      <c r="P164" s="241"/>
      <c r="Q164" s="42" t="s">
        <v>197</v>
      </c>
      <c r="R164" s="232"/>
      <c r="S164" s="62" t="s">
        <v>6</v>
      </c>
      <c r="T164" s="43"/>
      <c r="U164" s="40" t="b" cm="1">
        <f t="array" ref="U164:V164">EXACT(F164:G164,P164:Q164)</f>
        <v>1</v>
      </c>
      <c r="V164" s="40" t="b">
        <v>1</v>
      </c>
      <c r="W164" s="40" t="b">
        <f t="shared" si="16"/>
        <v>1</v>
      </c>
      <c r="X164" s="40" t="b">
        <f t="shared" si="17"/>
        <v>1</v>
      </c>
    </row>
    <row r="165" spans="1:24" ht="14.5" customHeight="1" x14ac:dyDescent="0.3">
      <c r="A165" s="243"/>
      <c r="B165" s="55" t="s">
        <v>198</v>
      </c>
      <c r="C165" s="242"/>
      <c r="D165" s="72"/>
      <c r="F165" s="241"/>
      <c r="G165" s="42" t="s">
        <v>198</v>
      </c>
      <c r="H165" s="232"/>
      <c r="I165" s="62"/>
      <c r="K165" s="60" t="b" cm="1">
        <f t="array" ref="K165:L165">EXACT(A165:B165,F165:G165)</f>
        <v>1</v>
      </c>
      <c r="L165" s="40" t="b">
        <v>1</v>
      </c>
      <c r="M165" s="40" t="b">
        <f t="shared" si="18"/>
        <v>1</v>
      </c>
      <c r="N165" s="66" t="b">
        <f t="shared" si="19"/>
        <v>1</v>
      </c>
      <c r="P165" s="241"/>
      <c r="Q165" s="42" t="s">
        <v>198</v>
      </c>
      <c r="R165" s="232"/>
      <c r="S165" s="62"/>
      <c r="T165" s="43"/>
      <c r="U165" s="40" t="b" cm="1">
        <f t="array" ref="U165:V165">EXACT(F165:G165,P165:Q165)</f>
        <v>1</v>
      </c>
      <c r="V165" s="40" t="b">
        <v>1</v>
      </c>
      <c r="W165" s="40" t="b">
        <f t="shared" si="16"/>
        <v>1</v>
      </c>
      <c r="X165" s="40" t="b">
        <f t="shared" si="17"/>
        <v>1</v>
      </c>
    </row>
    <row r="166" spans="1:24" ht="14.5" customHeight="1" x14ac:dyDescent="0.3">
      <c r="A166" s="71" t="s">
        <v>1328</v>
      </c>
      <c r="B166" s="55" t="s">
        <v>1461</v>
      </c>
      <c r="C166" s="242" t="s">
        <v>242</v>
      </c>
      <c r="D166" s="72" t="s">
        <v>68</v>
      </c>
      <c r="F166" s="41" t="s">
        <v>1328</v>
      </c>
      <c r="G166" s="42" t="s">
        <v>1461</v>
      </c>
      <c r="H166" s="232" t="s">
        <v>242</v>
      </c>
      <c r="I166" s="62" t="s">
        <v>68</v>
      </c>
      <c r="K166" s="60" t="b" cm="1">
        <f t="array" ref="K166:L166">EXACT(A166:B166,F166:G166)</f>
        <v>1</v>
      </c>
      <c r="L166" s="40" t="b">
        <v>1</v>
      </c>
      <c r="M166" s="40" t="b">
        <f t="shared" si="18"/>
        <v>1</v>
      </c>
      <c r="N166" s="66" t="b">
        <f t="shared" si="19"/>
        <v>1</v>
      </c>
      <c r="P166" s="41" t="s">
        <v>1328</v>
      </c>
      <c r="Q166" s="42" t="s">
        <v>1461</v>
      </c>
      <c r="R166" s="232" t="s">
        <v>242</v>
      </c>
      <c r="S166" s="62" t="s">
        <v>68</v>
      </c>
      <c r="T166" s="43"/>
      <c r="U166" s="40" t="b" cm="1">
        <f t="array" ref="U166:V166">EXACT(F166:G166,P166:Q166)</f>
        <v>1</v>
      </c>
      <c r="V166" s="40" t="b">
        <v>1</v>
      </c>
      <c r="W166" s="40" t="b">
        <f t="shared" si="16"/>
        <v>1</v>
      </c>
      <c r="X166" s="40" t="b">
        <f t="shared" si="17"/>
        <v>1</v>
      </c>
    </row>
    <row r="167" spans="1:24" ht="14.5" customHeight="1" x14ac:dyDescent="0.3">
      <c r="A167" s="71" t="s">
        <v>1329</v>
      </c>
      <c r="B167" s="55" t="s">
        <v>197</v>
      </c>
      <c r="C167" s="242"/>
      <c r="D167" s="72" t="s">
        <v>6</v>
      </c>
      <c r="F167" s="41" t="s">
        <v>1329</v>
      </c>
      <c r="G167" s="42" t="s">
        <v>197</v>
      </c>
      <c r="H167" s="232"/>
      <c r="I167" s="62" t="s">
        <v>6</v>
      </c>
      <c r="K167" s="60" t="b" cm="1">
        <f t="array" ref="K167:L167">EXACT(A167:B167,F167:G167)</f>
        <v>1</v>
      </c>
      <c r="L167" s="40" t="b">
        <v>1</v>
      </c>
      <c r="M167" s="40" t="b">
        <f t="shared" si="18"/>
        <v>1</v>
      </c>
      <c r="N167" s="66" t="b">
        <f t="shared" si="19"/>
        <v>1</v>
      </c>
      <c r="P167" s="41" t="s">
        <v>1329</v>
      </c>
      <c r="Q167" s="42" t="s">
        <v>197</v>
      </c>
      <c r="R167" s="232"/>
      <c r="S167" s="62" t="s">
        <v>6</v>
      </c>
      <c r="T167" s="43"/>
      <c r="U167" s="40" t="b" cm="1">
        <f t="array" ref="U167:V167">EXACT(F167:G167,P167:Q167)</f>
        <v>1</v>
      </c>
      <c r="V167" s="40" t="b">
        <v>1</v>
      </c>
      <c r="W167" s="40" t="b">
        <f t="shared" si="16"/>
        <v>1</v>
      </c>
      <c r="X167" s="40" t="b">
        <f t="shared" si="17"/>
        <v>1</v>
      </c>
    </row>
    <row r="168" spans="1:24" ht="14.5" customHeight="1" x14ac:dyDescent="0.3">
      <c r="A168" s="71"/>
      <c r="B168" s="55" t="s">
        <v>198</v>
      </c>
      <c r="C168" s="242"/>
      <c r="D168" s="72"/>
      <c r="F168" s="41"/>
      <c r="G168" s="42" t="s">
        <v>198</v>
      </c>
      <c r="H168" s="232"/>
      <c r="I168" s="62"/>
      <c r="K168" s="60" t="b" cm="1">
        <f t="array" ref="K168:L168">EXACT(A168:B168,F168:G168)</f>
        <v>1</v>
      </c>
      <c r="L168" s="40" t="b">
        <v>1</v>
      </c>
      <c r="M168" s="40" t="b">
        <f t="shared" si="18"/>
        <v>1</v>
      </c>
      <c r="N168" s="66" t="b">
        <f t="shared" si="19"/>
        <v>1</v>
      </c>
      <c r="P168" s="41"/>
      <c r="Q168" s="42" t="s">
        <v>198</v>
      </c>
      <c r="R168" s="232"/>
      <c r="S168" s="62"/>
      <c r="T168" s="43"/>
      <c r="U168" s="40" t="b" cm="1">
        <f t="array" ref="U168:V168">EXACT(F168:G168,P168:Q168)</f>
        <v>1</v>
      </c>
      <c r="V168" s="40" t="b">
        <v>1</v>
      </c>
      <c r="W168" s="40" t="b">
        <f t="shared" si="16"/>
        <v>1</v>
      </c>
      <c r="X168" s="40" t="b">
        <f t="shared" si="17"/>
        <v>1</v>
      </c>
    </row>
    <row r="169" spans="1:24" ht="14.5" customHeight="1" x14ac:dyDescent="0.3">
      <c r="A169" s="71" t="s">
        <v>243</v>
      </c>
      <c r="B169" s="55" t="s">
        <v>185</v>
      </c>
      <c r="C169" s="242" t="s">
        <v>245</v>
      </c>
      <c r="D169" s="72" t="s">
        <v>246</v>
      </c>
      <c r="F169" s="41" t="s">
        <v>243</v>
      </c>
      <c r="G169" s="42" t="s">
        <v>185</v>
      </c>
      <c r="H169" s="232" t="s">
        <v>245</v>
      </c>
      <c r="I169" s="62" t="s">
        <v>246</v>
      </c>
      <c r="K169" s="60" t="b" cm="1">
        <f t="array" ref="K169:L169">EXACT(A169:B169,F169:G169)</f>
        <v>1</v>
      </c>
      <c r="L169" s="40" t="b">
        <v>1</v>
      </c>
      <c r="M169" s="40" t="b">
        <f t="shared" si="18"/>
        <v>1</v>
      </c>
      <c r="N169" s="66" t="b">
        <f t="shared" si="19"/>
        <v>1</v>
      </c>
      <c r="P169" s="41" t="s">
        <v>243</v>
      </c>
      <c r="Q169" s="42" t="s">
        <v>185</v>
      </c>
      <c r="R169" s="232" t="s">
        <v>245</v>
      </c>
      <c r="S169" s="62" t="s">
        <v>246</v>
      </c>
      <c r="T169" s="43"/>
      <c r="U169" s="40" t="b" cm="1">
        <f t="array" ref="U169:V169">EXACT(F169:G169,P169:Q169)</f>
        <v>1</v>
      </c>
      <c r="V169" s="40" t="b">
        <v>1</v>
      </c>
      <c r="W169" s="40" t="b">
        <f t="shared" si="16"/>
        <v>1</v>
      </c>
      <c r="X169" s="40" t="b">
        <f t="shared" si="17"/>
        <v>1</v>
      </c>
    </row>
    <row r="170" spans="1:24" ht="14.5" customHeight="1" x14ac:dyDescent="0.3">
      <c r="A170" s="71" t="s">
        <v>244</v>
      </c>
      <c r="B170" s="55" t="s">
        <v>186</v>
      </c>
      <c r="C170" s="242"/>
      <c r="D170" s="72" t="s">
        <v>6</v>
      </c>
      <c r="F170" s="41" t="s">
        <v>244</v>
      </c>
      <c r="G170" s="42" t="s">
        <v>186</v>
      </c>
      <c r="H170" s="232"/>
      <c r="I170" s="62" t="s">
        <v>6</v>
      </c>
      <c r="K170" s="60" t="b" cm="1">
        <f t="array" ref="K170:L170">EXACT(A170:B170,F170:G170)</f>
        <v>1</v>
      </c>
      <c r="L170" s="40" t="b">
        <v>1</v>
      </c>
      <c r="M170" s="40" t="b">
        <f t="shared" si="18"/>
        <v>1</v>
      </c>
      <c r="N170" s="66" t="b">
        <f t="shared" si="19"/>
        <v>1</v>
      </c>
      <c r="P170" s="41" t="s">
        <v>244</v>
      </c>
      <c r="Q170" s="42" t="s">
        <v>186</v>
      </c>
      <c r="R170" s="232"/>
      <c r="S170" s="62" t="s">
        <v>6</v>
      </c>
      <c r="T170" s="43"/>
      <c r="U170" s="40" t="b" cm="1">
        <f t="array" ref="U170:V170">EXACT(F170:G170,P170:Q170)</f>
        <v>1</v>
      </c>
      <c r="V170" s="40" t="b">
        <v>1</v>
      </c>
      <c r="W170" s="40" t="b">
        <f t="shared" si="16"/>
        <v>1</v>
      </c>
      <c r="X170" s="40" t="b">
        <f t="shared" si="17"/>
        <v>1</v>
      </c>
    </row>
    <row r="171" spans="1:24" ht="14.5" customHeight="1" x14ac:dyDescent="0.3">
      <c r="A171" s="71"/>
      <c r="B171" s="55" t="s">
        <v>187</v>
      </c>
      <c r="C171" s="242"/>
      <c r="D171" s="72"/>
      <c r="F171" s="41"/>
      <c r="G171" s="42" t="s">
        <v>187</v>
      </c>
      <c r="H171" s="232"/>
      <c r="I171" s="62"/>
      <c r="K171" s="60" t="b" cm="1">
        <f t="array" ref="K171:L171">EXACT(A171:B171,F171:G171)</f>
        <v>1</v>
      </c>
      <c r="L171" s="40" t="b">
        <v>1</v>
      </c>
      <c r="M171" s="40" t="b">
        <f t="shared" si="18"/>
        <v>1</v>
      </c>
      <c r="N171" s="66" t="b">
        <f t="shared" si="19"/>
        <v>1</v>
      </c>
      <c r="P171" s="41"/>
      <c r="Q171" s="42" t="s">
        <v>187</v>
      </c>
      <c r="R171" s="232"/>
      <c r="S171" s="62"/>
      <c r="T171" s="43"/>
      <c r="U171" s="40" t="b" cm="1">
        <f t="array" ref="U171:V171">EXACT(F171:G171,P171:Q171)</f>
        <v>1</v>
      </c>
      <c r="V171" s="40" t="b">
        <v>1</v>
      </c>
      <c r="W171" s="40" t="b">
        <f t="shared" si="16"/>
        <v>1</v>
      </c>
      <c r="X171" s="40" t="b">
        <f t="shared" si="17"/>
        <v>1</v>
      </c>
    </row>
    <row r="172" spans="1:24" ht="14.5" customHeight="1" x14ac:dyDescent="0.3">
      <c r="A172" s="71" t="s">
        <v>247</v>
      </c>
      <c r="B172" s="55" t="s">
        <v>217</v>
      </c>
      <c r="C172" s="242" t="s">
        <v>251</v>
      </c>
      <c r="D172" s="72" t="s">
        <v>146</v>
      </c>
      <c r="F172" s="41" t="s">
        <v>247</v>
      </c>
      <c r="G172" s="42" t="s">
        <v>217</v>
      </c>
      <c r="H172" s="232" t="s">
        <v>251</v>
      </c>
      <c r="I172" s="62" t="s">
        <v>146</v>
      </c>
      <c r="K172" s="60" t="b" cm="1">
        <f t="array" ref="K172:L172">EXACT(A172:B172,F172:G172)</f>
        <v>1</v>
      </c>
      <c r="L172" s="40" t="b">
        <v>1</v>
      </c>
      <c r="M172" s="40" t="b">
        <f t="shared" si="18"/>
        <v>1</v>
      </c>
      <c r="N172" s="66" t="b">
        <f t="shared" si="19"/>
        <v>1</v>
      </c>
      <c r="P172" s="41" t="s">
        <v>247</v>
      </c>
      <c r="Q172" s="42" t="s">
        <v>217</v>
      </c>
      <c r="R172" s="232" t="s">
        <v>251</v>
      </c>
      <c r="S172" s="62" t="s">
        <v>146</v>
      </c>
      <c r="T172" s="43"/>
      <c r="U172" s="40" t="b" cm="1">
        <f t="array" ref="U172:V172">EXACT(F172:G172,P172:Q172)</f>
        <v>1</v>
      </c>
      <c r="V172" s="40" t="b">
        <v>1</v>
      </c>
      <c r="W172" s="40" t="b">
        <f t="shared" si="16"/>
        <v>1</v>
      </c>
      <c r="X172" s="40" t="b">
        <f t="shared" si="17"/>
        <v>1</v>
      </c>
    </row>
    <row r="173" spans="1:24" ht="14.5" customHeight="1" x14ac:dyDescent="0.3">
      <c r="A173" s="71" t="s">
        <v>248</v>
      </c>
      <c r="B173" s="55" t="s">
        <v>218</v>
      </c>
      <c r="C173" s="242"/>
      <c r="D173" s="72" t="s">
        <v>6</v>
      </c>
      <c r="F173" s="41" t="s">
        <v>248</v>
      </c>
      <c r="G173" s="42" t="s">
        <v>218</v>
      </c>
      <c r="H173" s="232"/>
      <c r="I173" s="62" t="s">
        <v>6</v>
      </c>
      <c r="K173" s="60" t="b" cm="1">
        <f t="array" ref="K173:L173">EXACT(A173:B173,F173:G173)</f>
        <v>1</v>
      </c>
      <c r="L173" s="40" t="b">
        <v>1</v>
      </c>
      <c r="M173" s="40" t="b">
        <f t="shared" si="18"/>
        <v>1</v>
      </c>
      <c r="N173" s="66" t="b">
        <f t="shared" si="19"/>
        <v>1</v>
      </c>
      <c r="P173" s="41" t="s">
        <v>248</v>
      </c>
      <c r="Q173" s="42" t="s">
        <v>218</v>
      </c>
      <c r="R173" s="232"/>
      <c r="S173" s="62" t="s">
        <v>6</v>
      </c>
      <c r="T173" s="43"/>
      <c r="U173" s="40" t="b" cm="1">
        <f t="array" ref="U173:V173">EXACT(F173:G173,P173:Q173)</f>
        <v>1</v>
      </c>
      <c r="V173" s="40" t="b">
        <v>1</v>
      </c>
      <c r="W173" s="40" t="b">
        <f t="shared" si="16"/>
        <v>1</v>
      </c>
      <c r="X173" s="40" t="b">
        <f t="shared" si="17"/>
        <v>1</v>
      </c>
    </row>
    <row r="174" spans="1:24" ht="14.5" customHeight="1" x14ac:dyDescent="0.3">
      <c r="A174" s="71" t="s">
        <v>249</v>
      </c>
      <c r="B174" s="55" t="s">
        <v>1450</v>
      </c>
      <c r="C174" s="242"/>
      <c r="D174" s="72"/>
      <c r="F174" s="41" t="s">
        <v>249</v>
      </c>
      <c r="G174" s="42" t="s">
        <v>1450</v>
      </c>
      <c r="H174" s="232"/>
      <c r="I174" s="62"/>
      <c r="K174" s="60" t="b" cm="1">
        <f t="array" ref="K174:L174">EXACT(A174:B174,F174:G174)</f>
        <v>1</v>
      </c>
      <c r="L174" s="40" t="b">
        <v>1</v>
      </c>
      <c r="M174" s="40" t="b">
        <f t="shared" si="18"/>
        <v>1</v>
      </c>
      <c r="N174" s="66" t="b">
        <f t="shared" si="19"/>
        <v>1</v>
      </c>
      <c r="P174" s="41" t="s">
        <v>249</v>
      </c>
      <c r="Q174" s="42" t="s">
        <v>1450</v>
      </c>
      <c r="R174" s="232"/>
      <c r="S174" s="62"/>
      <c r="T174" s="43"/>
      <c r="U174" s="40" t="b" cm="1">
        <f t="array" ref="U174:V174">EXACT(F174:G174,P174:Q174)</f>
        <v>1</v>
      </c>
      <c r="V174" s="40" t="b">
        <v>1</v>
      </c>
      <c r="W174" s="40" t="b">
        <f t="shared" si="16"/>
        <v>1</v>
      </c>
      <c r="X174" s="40" t="b">
        <f t="shared" si="17"/>
        <v>1</v>
      </c>
    </row>
    <row r="175" spans="1:24" ht="14.5" customHeight="1" x14ac:dyDescent="0.3">
      <c r="A175" s="71" t="s">
        <v>250</v>
      </c>
      <c r="B175" s="55" t="s">
        <v>219</v>
      </c>
      <c r="C175" s="242"/>
      <c r="D175" s="72"/>
      <c r="F175" s="41" t="s">
        <v>250</v>
      </c>
      <c r="G175" s="42" t="s">
        <v>219</v>
      </c>
      <c r="H175" s="232"/>
      <c r="I175" s="62"/>
      <c r="K175" s="60" t="b" cm="1">
        <f t="array" ref="K175:L175">EXACT(A175:B175,F175:G175)</f>
        <v>1</v>
      </c>
      <c r="L175" s="40" t="b">
        <v>1</v>
      </c>
      <c r="M175" s="40" t="b">
        <f t="shared" si="18"/>
        <v>1</v>
      </c>
      <c r="N175" s="66" t="b">
        <f t="shared" si="19"/>
        <v>1</v>
      </c>
      <c r="P175" s="41" t="s">
        <v>250</v>
      </c>
      <c r="Q175" s="42" t="s">
        <v>219</v>
      </c>
      <c r="R175" s="232"/>
      <c r="S175" s="62"/>
      <c r="T175" s="43"/>
      <c r="U175" s="40" t="b" cm="1">
        <f t="array" ref="U175:V175">EXACT(F175:G175,P175:Q175)</f>
        <v>1</v>
      </c>
      <c r="V175" s="40" t="b">
        <v>1</v>
      </c>
      <c r="W175" s="40" t="b">
        <f t="shared" si="16"/>
        <v>1</v>
      </c>
      <c r="X175" s="40" t="b">
        <f t="shared" si="17"/>
        <v>1</v>
      </c>
    </row>
    <row r="176" spans="1:24" ht="14.5" customHeight="1" x14ac:dyDescent="0.3">
      <c r="A176" s="71" t="s">
        <v>252</v>
      </c>
      <c r="B176" s="55" t="s">
        <v>143</v>
      </c>
      <c r="C176" s="242" t="s">
        <v>254</v>
      </c>
      <c r="D176" s="72" t="s">
        <v>146</v>
      </c>
      <c r="F176" s="41" t="s">
        <v>252</v>
      </c>
      <c r="G176" s="42" t="s">
        <v>143</v>
      </c>
      <c r="H176" s="232" t="s">
        <v>254</v>
      </c>
      <c r="I176" s="62" t="s">
        <v>146</v>
      </c>
      <c r="K176" s="60" t="b" cm="1">
        <f t="array" ref="K176:L176">EXACT(A176:B176,F176:G176)</f>
        <v>1</v>
      </c>
      <c r="L176" s="40" t="b">
        <v>1</v>
      </c>
      <c r="M176" s="40" t="b">
        <f t="shared" si="18"/>
        <v>1</v>
      </c>
      <c r="N176" s="66" t="b">
        <f t="shared" si="19"/>
        <v>1</v>
      </c>
      <c r="P176" s="41" t="s">
        <v>252</v>
      </c>
      <c r="Q176" s="42" t="s">
        <v>143</v>
      </c>
      <c r="R176" s="232" t="s">
        <v>254</v>
      </c>
      <c r="S176" s="62" t="s">
        <v>146</v>
      </c>
      <c r="T176" s="43"/>
      <c r="U176" s="40" t="b" cm="1">
        <f t="array" ref="U176:V176">EXACT(F176:G176,P176:Q176)</f>
        <v>1</v>
      </c>
      <c r="V176" s="40" t="b">
        <v>1</v>
      </c>
      <c r="W176" s="40" t="b">
        <f t="shared" si="16"/>
        <v>1</v>
      </c>
      <c r="X176" s="40" t="b">
        <f t="shared" si="17"/>
        <v>1</v>
      </c>
    </row>
    <row r="177" spans="1:24" ht="14.5" customHeight="1" x14ac:dyDescent="0.3">
      <c r="A177" s="71" t="s">
        <v>253</v>
      </c>
      <c r="B177" s="55" t="s">
        <v>1448</v>
      </c>
      <c r="C177" s="242"/>
      <c r="D177" s="72" t="s">
        <v>6</v>
      </c>
      <c r="F177" s="41" t="s">
        <v>253</v>
      </c>
      <c r="G177" s="42" t="s">
        <v>1448</v>
      </c>
      <c r="H177" s="232"/>
      <c r="I177" s="62" t="s">
        <v>6</v>
      </c>
      <c r="K177" s="60" t="b" cm="1">
        <f t="array" ref="K177:L177">EXACT(A177:B177,F177:G177)</f>
        <v>1</v>
      </c>
      <c r="L177" s="40" t="b">
        <v>1</v>
      </c>
      <c r="M177" s="40" t="b">
        <f t="shared" si="18"/>
        <v>1</v>
      </c>
      <c r="N177" s="66" t="b">
        <f t="shared" si="19"/>
        <v>1</v>
      </c>
      <c r="P177" s="41" t="s">
        <v>253</v>
      </c>
      <c r="Q177" s="42" t="s">
        <v>1448</v>
      </c>
      <c r="R177" s="232"/>
      <c r="S177" s="62" t="s">
        <v>6</v>
      </c>
      <c r="T177" s="43"/>
      <c r="U177" s="40" t="b" cm="1">
        <f t="array" ref="U177:V177">EXACT(F177:G177,P177:Q177)</f>
        <v>1</v>
      </c>
      <c r="V177" s="40" t="b">
        <v>1</v>
      </c>
      <c r="W177" s="40" t="b">
        <f t="shared" si="16"/>
        <v>1</v>
      </c>
      <c r="X177" s="40" t="b">
        <f t="shared" si="17"/>
        <v>1</v>
      </c>
    </row>
    <row r="178" spans="1:24" ht="14.5" customHeight="1" x14ac:dyDescent="0.3">
      <c r="A178" s="71"/>
      <c r="B178" s="55" t="s">
        <v>144</v>
      </c>
      <c r="C178" s="242"/>
      <c r="D178" s="72"/>
      <c r="F178" s="41"/>
      <c r="G178" s="42" t="s">
        <v>144</v>
      </c>
      <c r="H178" s="232"/>
      <c r="I178" s="62"/>
      <c r="K178" s="60" t="b" cm="1">
        <f t="array" ref="K178:L178">EXACT(A178:B178,F178:G178)</f>
        <v>1</v>
      </c>
      <c r="L178" s="40" t="b">
        <v>1</v>
      </c>
      <c r="M178" s="40" t="b">
        <f t="shared" si="18"/>
        <v>1</v>
      </c>
      <c r="N178" s="66" t="b">
        <f t="shared" si="19"/>
        <v>1</v>
      </c>
      <c r="P178" s="41"/>
      <c r="Q178" s="42" t="s">
        <v>144</v>
      </c>
      <c r="R178" s="232"/>
      <c r="S178" s="62"/>
      <c r="T178" s="43"/>
      <c r="U178" s="40" t="b" cm="1">
        <f t="array" ref="U178:V178">EXACT(F178:G178,P178:Q178)</f>
        <v>1</v>
      </c>
      <c r="V178" s="40" t="b">
        <v>1</v>
      </c>
      <c r="W178" s="40" t="b">
        <f t="shared" si="16"/>
        <v>1</v>
      </c>
      <c r="X178" s="40" t="b">
        <f t="shared" si="17"/>
        <v>1</v>
      </c>
    </row>
    <row r="179" spans="1:24" ht="14.5" customHeight="1" x14ac:dyDescent="0.3">
      <c r="A179" s="71" t="s">
        <v>255</v>
      </c>
      <c r="B179" s="55" t="s">
        <v>259</v>
      </c>
      <c r="C179" s="242" t="s">
        <v>262</v>
      </c>
      <c r="D179" s="72" t="s">
        <v>121</v>
      </c>
      <c r="F179" s="41" t="s">
        <v>255</v>
      </c>
      <c r="G179" s="42" t="s">
        <v>259</v>
      </c>
      <c r="H179" s="232" t="s">
        <v>262</v>
      </c>
      <c r="I179" s="62" t="s">
        <v>121</v>
      </c>
      <c r="K179" s="60" t="b" cm="1">
        <f t="array" ref="K179:L179">EXACT(A179:B179,F179:G179)</f>
        <v>1</v>
      </c>
      <c r="L179" s="40" t="b">
        <v>1</v>
      </c>
      <c r="M179" s="40" t="b">
        <f t="shared" si="18"/>
        <v>1</v>
      </c>
      <c r="N179" s="66" t="b">
        <f t="shared" si="19"/>
        <v>1</v>
      </c>
      <c r="P179" s="41" t="s">
        <v>255</v>
      </c>
      <c r="Q179" s="42" t="s">
        <v>259</v>
      </c>
      <c r="R179" s="232" t="s">
        <v>262</v>
      </c>
      <c r="S179" s="62" t="s">
        <v>121</v>
      </c>
      <c r="T179" s="43"/>
      <c r="U179" s="40" t="b" cm="1">
        <f t="array" ref="U179:V179">EXACT(F179:G179,P179:Q179)</f>
        <v>1</v>
      </c>
      <c r="V179" s="40" t="b">
        <v>1</v>
      </c>
      <c r="W179" s="40" t="b">
        <f t="shared" si="16"/>
        <v>1</v>
      </c>
      <c r="X179" s="40" t="b">
        <f t="shared" si="17"/>
        <v>1</v>
      </c>
    </row>
    <row r="180" spans="1:24" ht="14.5" customHeight="1" x14ac:dyDescent="0.3">
      <c r="A180" s="71" t="s">
        <v>256</v>
      </c>
      <c r="B180" s="55" t="s">
        <v>260</v>
      </c>
      <c r="C180" s="242"/>
      <c r="D180" s="72" t="s">
        <v>6</v>
      </c>
      <c r="F180" s="41" t="s">
        <v>256</v>
      </c>
      <c r="G180" s="42" t="s">
        <v>260</v>
      </c>
      <c r="H180" s="232"/>
      <c r="I180" s="62" t="s">
        <v>6</v>
      </c>
      <c r="K180" s="60" t="b" cm="1">
        <f t="array" ref="K180:L180">EXACT(A180:B180,F180:G180)</f>
        <v>1</v>
      </c>
      <c r="L180" s="40" t="b">
        <v>1</v>
      </c>
      <c r="M180" s="40" t="b">
        <f t="shared" si="18"/>
        <v>1</v>
      </c>
      <c r="N180" s="66" t="b">
        <f t="shared" si="19"/>
        <v>1</v>
      </c>
      <c r="P180" s="41" t="s">
        <v>256</v>
      </c>
      <c r="Q180" s="42" t="s">
        <v>260</v>
      </c>
      <c r="R180" s="232"/>
      <c r="S180" s="62" t="s">
        <v>6</v>
      </c>
      <c r="T180" s="43"/>
      <c r="U180" s="40" t="b" cm="1">
        <f t="array" ref="U180:V180">EXACT(F180:G180,P180:Q180)</f>
        <v>1</v>
      </c>
      <c r="V180" s="40" t="b">
        <v>1</v>
      </c>
      <c r="W180" s="40" t="b">
        <f t="shared" si="16"/>
        <v>1</v>
      </c>
      <c r="X180" s="40" t="b">
        <f t="shared" si="17"/>
        <v>1</v>
      </c>
    </row>
    <row r="181" spans="1:24" ht="14.5" customHeight="1" x14ac:dyDescent="0.3">
      <c r="A181" s="71" t="s">
        <v>257</v>
      </c>
      <c r="B181" s="55" t="s">
        <v>1330</v>
      </c>
      <c r="C181" s="242"/>
      <c r="D181" s="72"/>
      <c r="F181" s="41" t="s">
        <v>257</v>
      </c>
      <c r="G181" s="42" t="s">
        <v>1330</v>
      </c>
      <c r="H181" s="232"/>
      <c r="I181" s="62"/>
      <c r="K181" s="60" t="b" cm="1">
        <f t="array" ref="K181:L181">EXACT(A181:B181,F181:G181)</f>
        <v>1</v>
      </c>
      <c r="L181" s="40" t="b">
        <v>1</v>
      </c>
      <c r="M181" s="40" t="b">
        <f t="shared" si="18"/>
        <v>1</v>
      </c>
      <c r="N181" s="66" t="b">
        <f t="shared" si="19"/>
        <v>1</v>
      </c>
      <c r="P181" s="41" t="s">
        <v>257</v>
      </c>
      <c r="Q181" s="42" t="s">
        <v>1330</v>
      </c>
      <c r="R181" s="232"/>
      <c r="S181" s="62"/>
      <c r="T181" s="43"/>
      <c r="U181" s="40" t="b" cm="1">
        <f t="array" ref="U181:V181">EXACT(F181:G181,P181:Q181)</f>
        <v>1</v>
      </c>
      <c r="V181" s="40" t="b">
        <v>1</v>
      </c>
      <c r="W181" s="40" t="b">
        <f t="shared" si="16"/>
        <v>1</v>
      </c>
      <c r="X181" s="40" t="b">
        <f t="shared" si="17"/>
        <v>1</v>
      </c>
    </row>
    <row r="182" spans="1:24" ht="14.5" customHeight="1" x14ac:dyDescent="0.3">
      <c r="A182" s="71" t="s">
        <v>258</v>
      </c>
      <c r="B182" s="55" t="s">
        <v>261</v>
      </c>
      <c r="C182" s="242"/>
      <c r="D182" s="72"/>
      <c r="F182" s="41" t="s">
        <v>258</v>
      </c>
      <c r="G182" s="42" t="s">
        <v>261</v>
      </c>
      <c r="H182" s="232"/>
      <c r="I182" s="62"/>
      <c r="K182" s="60" t="b" cm="1">
        <f t="array" ref="K182:L182">EXACT(A182:B182,F182:G182)</f>
        <v>1</v>
      </c>
      <c r="L182" s="40" t="b">
        <v>1</v>
      </c>
      <c r="M182" s="40" t="b">
        <f t="shared" si="18"/>
        <v>1</v>
      </c>
      <c r="N182" s="66" t="b">
        <f t="shared" si="19"/>
        <v>1</v>
      </c>
      <c r="P182" s="41" t="s">
        <v>258</v>
      </c>
      <c r="Q182" s="42" t="s">
        <v>261</v>
      </c>
      <c r="R182" s="232"/>
      <c r="S182" s="62"/>
      <c r="T182" s="43"/>
      <c r="U182" s="40" t="b" cm="1">
        <f t="array" ref="U182:V182">EXACT(F182:G182,P182:Q182)</f>
        <v>1</v>
      </c>
      <c r="V182" s="40" t="b">
        <v>1</v>
      </c>
      <c r="W182" s="40" t="b">
        <f t="shared" si="16"/>
        <v>1</v>
      </c>
      <c r="X182" s="40" t="b">
        <f t="shared" si="17"/>
        <v>1</v>
      </c>
    </row>
    <row r="183" spans="1:24" ht="14.5" customHeight="1" x14ac:dyDescent="0.3">
      <c r="A183" s="71" t="s">
        <v>263</v>
      </c>
      <c r="B183" s="55" t="s">
        <v>84</v>
      </c>
      <c r="C183" s="242" t="s">
        <v>267</v>
      </c>
      <c r="D183" s="72" t="s">
        <v>23</v>
      </c>
      <c r="F183" s="41" t="s">
        <v>263</v>
      </c>
      <c r="G183" s="42" t="s">
        <v>84</v>
      </c>
      <c r="H183" s="232" t="s">
        <v>267</v>
      </c>
      <c r="I183" s="62" t="s">
        <v>23</v>
      </c>
      <c r="K183" s="60" t="b" cm="1">
        <f t="array" ref="K183:L183">EXACT(A183:B183,F183:G183)</f>
        <v>1</v>
      </c>
      <c r="L183" s="40" t="b">
        <v>1</v>
      </c>
      <c r="M183" s="40" t="b">
        <f t="shared" si="18"/>
        <v>1</v>
      </c>
      <c r="N183" s="66" t="b">
        <f t="shared" si="19"/>
        <v>1</v>
      </c>
      <c r="P183" s="41" t="s">
        <v>263</v>
      </c>
      <c r="Q183" s="42" t="s">
        <v>84</v>
      </c>
      <c r="R183" s="232" t="s">
        <v>267</v>
      </c>
      <c r="S183" s="62" t="s">
        <v>23</v>
      </c>
      <c r="T183" s="43"/>
      <c r="U183" s="40" t="b" cm="1">
        <f t="array" ref="U183:V183">EXACT(F183:G183,P183:Q183)</f>
        <v>1</v>
      </c>
      <c r="V183" s="40" t="b">
        <v>1</v>
      </c>
      <c r="W183" s="40" t="b">
        <f t="shared" si="16"/>
        <v>1</v>
      </c>
      <c r="X183" s="40" t="b">
        <f t="shared" si="17"/>
        <v>1</v>
      </c>
    </row>
    <row r="184" spans="1:24" ht="14.5" customHeight="1" x14ac:dyDescent="0.3">
      <c r="A184" s="71" t="s">
        <v>264</v>
      </c>
      <c r="B184" s="55" t="s">
        <v>85</v>
      </c>
      <c r="C184" s="242"/>
      <c r="D184" s="72" t="s">
        <v>6</v>
      </c>
      <c r="F184" s="41" t="s">
        <v>264</v>
      </c>
      <c r="G184" s="42" t="s">
        <v>85</v>
      </c>
      <c r="H184" s="232"/>
      <c r="I184" s="62" t="s">
        <v>6</v>
      </c>
      <c r="K184" s="60" t="b" cm="1">
        <f t="array" ref="K184:L184">EXACT(A184:B184,F184:G184)</f>
        <v>1</v>
      </c>
      <c r="L184" s="40" t="b">
        <v>1</v>
      </c>
      <c r="M184" s="40" t="b">
        <f t="shared" si="18"/>
        <v>1</v>
      </c>
      <c r="N184" s="66" t="b">
        <f t="shared" si="19"/>
        <v>1</v>
      </c>
      <c r="P184" s="41" t="s">
        <v>264</v>
      </c>
      <c r="Q184" s="42" t="s">
        <v>85</v>
      </c>
      <c r="R184" s="232"/>
      <c r="S184" s="62" t="s">
        <v>6</v>
      </c>
      <c r="T184" s="43"/>
      <c r="U184" s="40" t="b" cm="1">
        <f t="array" ref="U184:V184">EXACT(F184:G184,P184:Q184)</f>
        <v>1</v>
      </c>
      <c r="V184" s="40" t="b">
        <v>1</v>
      </c>
      <c r="W184" s="40" t="b">
        <f t="shared" si="16"/>
        <v>1</v>
      </c>
      <c r="X184" s="40" t="b">
        <f t="shared" si="17"/>
        <v>1</v>
      </c>
    </row>
    <row r="185" spans="1:24" ht="14.5" customHeight="1" x14ac:dyDescent="0.3">
      <c r="A185" s="71" t="s">
        <v>265</v>
      </c>
      <c r="B185" s="55" t="s">
        <v>1289</v>
      </c>
      <c r="C185" s="242"/>
      <c r="D185" s="72"/>
      <c r="F185" s="41" t="s">
        <v>265</v>
      </c>
      <c r="G185" s="42" t="s">
        <v>1289</v>
      </c>
      <c r="H185" s="232"/>
      <c r="I185" s="62"/>
      <c r="K185" s="60" t="b" cm="1">
        <f t="array" ref="K185:L185">EXACT(A185:B185,F185:G185)</f>
        <v>1</v>
      </c>
      <c r="L185" s="40" t="b">
        <v>1</v>
      </c>
      <c r="M185" s="40" t="b">
        <f t="shared" si="18"/>
        <v>1</v>
      </c>
      <c r="N185" s="66" t="b">
        <f t="shared" si="19"/>
        <v>1</v>
      </c>
      <c r="P185" s="41" t="s">
        <v>265</v>
      </c>
      <c r="Q185" s="42" t="s">
        <v>1289</v>
      </c>
      <c r="R185" s="232"/>
      <c r="S185" s="62"/>
      <c r="T185" s="43"/>
      <c r="U185" s="40" t="b" cm="1">
        <f t="array" ref="U185:V185">EXACT(F185:G185,P185:Q185)</f>
        <v>1</v>
      </c>
      <c r="V185" s="40" t="b">
        <v>1</v>
      </c>
      <c r="W185" s="40" t="b">
        <f t="shared" si="16"/>
        <v>1</v>
      </c>
      <c r="X185" s="40" t="b">
        <f t="shared" si="17"/>
        <v>1</v>
      </c>
    </row>
    <row r="186" spans="1:24" ht="14.5" customHeight="1" x14ac:dyDescent="0.3">
      <c r="A186" s="71" t="s">
        <v>266</v>
      </c>
      <c r="B186" s="55"/>
      <c r="C186" s="242"/>
      <c r="D186" s="72"/>
      <c r="F186" s="41" t="s">
        <v>266</v>
      </c>
      <c r="G186" s="42"/>
      <c r="H186" s="232"/>
      <c r="I186" s="62"/>
      <c r="K186" s="60" t="b" cm="1">
        <f t="array" ref="K186:L186">EXACT(A186:B186,F186:G186)</f>
        <v>1</v>
      </c>
      <c r="L186" s="40" t="b">
        <v>1</v>
      </c>
      <c r="M186" s="40" t="b">
        <f t="shared" si="18"/>
        <v>1</v>
      </c>
      <c r="N186" s="66" t="b">
        <f t="shared" si="19"/>
        <v>1</v>
      </c>
      <c r="P186" s="41" t="s">
        <v>266</v>
      </c>
      <c r="Q186" s="42"/>
      <c r="R186" s="232"/>
      <c r="S186" s="62"/>
      <c r="T186" s="43"/>
      <c r="U186" s="40" t="b" cm="1">
        <f t="array" ref="U186:V186">EXACT(F186:G186,P186:Q186)</f>
        <v>1</v>
      </c>
      <c r="V186" s="40" t="b">
        <v>1</v>
      </c>
      <c r="W186" s="40" t="b">
        <f t="shared" si="16"/>
        <v>1</v>
      </c>
      <c r="X186" s="40" t="b">
        <f t="shared" si="17"/>
        <v>1</v>
      </c>
    </row>
    <row r="187" spans="1:24" ht="14.5" customHeight="1" x14ac:dyDescent="0.3">
      <c r="A187" s="71" t="s">
        <v>268</v>
      </c>
      <c r="B187" s="55" t="s">
        <v>135</v>
      </c>
      <c r="C187" s="242" t="s">
        <v>274</v>
      </c>
      <c r="D187" s="72" t="s">
        <v>181</v>
      </c>
      <c r="F187" s="41" t="s">
        <v>268</v>
      </c>
      <c r="G187" s="42" t="s">
        <v>135</v>
      </c>
      <c r="H187" s="232" t="s">
        <v>274</v>
      </c>
      <c r="I187" s="62" t="s">
        <v>181</v>
      </c>
      <c r="K187" s="60" t="b" cm="1">
        <f t="array" ref="K187:L187">EXACT(A187:B187,F187:G187)</f>
        <v>1</v>
      </c>
      <c r="L187" s="40" t="b">
        <v>1</v>
      </c>
      <c r="M187" s="40" t="b">
        <f t="shared" si="18"/>
        <v>1</v>
      </c>
      <c r="N187" s="66" t="b">
        <f t="shared" si="19"/>
        <v>1</v>
      </c>
      <c r="P187" s="41" t="s">
        <v>268</v>
      </c>
      <c r="Q187" s="42" t="s">
        <v>135</v>
      </c>
      <c r="R187" s="232" t="s">
        <v>274</v>
      </c>
      <c r="S187" s="62" t="s">
        <v>181</v>
      </c>
      <c r="T187" s="43"/>
      <c r="U187" s="40" t="b" cm="1">
        <f t="array" ref="U187:V187">EXACT(F187:G187,P187:Q187)</f>
        <v>1</v>
      </c>
      <c r="V187" s="40" t="b">
        <v>1</v>
      </c>
      <c r="W187" s="40" t="b">
        <f t="shared" si="16"/>
        <v>1</v>
      </c>
      <c r="X187" s="40" t="b">
        <f t="shared" si="17"/>
        <v>1</v>
      </c>
    </row>
    <row r="188" spans="1:24" ht="14.5" customHeight="1" x14ac:dyDescent="0.3">
      <c r="A188" s="71" t="s">
        <v>269</v>
      </c>
      <c r="B188" s="55" t="s">
        <v>1306</v>
      </c>
      <c r="C188" s="242"/>
      <c r="D188" s="72" t="s">
        <v>6</v>
      </c>
      <c r="F188" s="41" t="s">
        <v>269</v>
      </c>
      <c r="G188" s="42" t="s">
        <v>1306</v>
      </c>
      <c r="H188" s="232"/>
      <c r="I188" s="62" t="s">
        <v>6</v>
      </c>
      <c r="K188" s="60" t="b" cm="1">
        <f t="array" ref="K188:L188">EXACT(A188:B188,F188:G188)</f>
        <v>1</v>
      </c>
      <c r="L188" s="40" t="b">
        <v>1</v>
      </c>
      <c r="M188" s="40" t="b">
        <f t="shared" si="18"/>
        <v>1</v>
      </c>
      <c r="N188" s="66" t="b">
        <f t="shared" si="19"/>
        <v>1</v>
      </c>
      <c r="P188" s="41" t="s">
        <v>269</v>
      </c>
      <c r="Q188" s="42" t="s">
        <v>1306</v>
      </c>
      <c r="R188" s="232"/>
      <c r="S188" s="62" t="s">
        <v>6</v>
      </c>
      <c r="T188" s="43"/>
      <c r="U188" s="40" t="b" cm="1">
        <f t="array" ref="U188:V188">EXACT(F188:G188,P188:Q188)</f>
        <v>1</v>
      </c>
      <c r="V188" s="40" t="b">
        <v>1</v>
      </c>
      <c r="W188" s="40" t="b">
        <f t="shared" si="16"/>
        <v>1</v>
      </c>
      <c r="X188" s="40" t="b">
        <f t="shared" si="17"/>
        <v>1</v>
      </c>
    </row>
    <row r="189" spans="1:24" ht="14.5" customHeight="1" x14ac:dyDescent="0.3">
      <c r="A189" s="71" t="s">
        <v>270</v>
      </c>
      <c r="B189" s="55" t="s">
        <v>1307</v>
      </c>
      <c r="C189" s="242"/>
      <c r="D189" s="72"/>
      <c r="F189" s="41" t="s">
        <v>270</v>
      </c>
      <c r="G189" s="42" t="s">
        <v>1307</v>
      </c>
      <c r="H189" s="232"/>
      <c r="I189" s="62"/>
      <c r="K189" s="60" t="b" cm="1">
        <f t="array" ref="K189:L189">EXACT(A189:B189,F189:G189)</f>
        <v>1</v>
      </c>
      <c r="L189" s="40" t="b">
        <v>1</v>
      </c>
      <c r="M189" s="40" t="b">
        <f t="shared" si="18"/>
        <v>1</v>
      </c>
      <c r="N189" s="66" t="b">
        <f t="shared" si="19"/>
        <v>1</v>
      </c>
      <c r="P189" s="41" t="s">
        <v>270</v>
      </c>
      <c r="Q189" s="42" t="s">
        <v>1307</v>
      </c>
      <c r="R189" s="232"/>
      <c r="S189" s="62"/>
      <c r="T189" s="43"/>
      <c r="U189" s="40" t="b" cm="1">
        <f t="array" ref="U189:V189">EXACT(F189:G189,P189:Q189)</f>
        <v>1</v>
      </c>
      <c r="V189" s="40" t="b">
        <v>1</v>
      </c>
      <c r="W189" s="40" t="b">
        <f t="shared" si="16"/>
        <v>1</v>
      </c>
      <c r="X189" s="40" t="b">
        <f t="shared" si="17"/>
        <v>1</v>
      </c>
    </row>
    <row r="190" spans="1:24" ht="14.5" customHeight="1" x14ac:dyDescent="0.3">
      <c r="A190" s="71" t="s">
        <v>271</v>
      </c>
      <c r="B190" s="55"/>
      <c r="C190" s="242"/>
      <c r="D190" s="72"/>
      <c r="F190" s="41" t="s">
        <v>271</v>
      </c>
      <c r="G190" s="42"/>
      <c r="H190" s="232"/>
      <c r="I190" s="62"/>
      <c r="K190" s="60" t="b" cm="1">
        <f t="array" ref="K190:L190">EXACT(A190:B190,F190:G190)</f>
        <v>1</v>
      </c>
      <c r="L190" s="40" t="b">
        <v>1</v>
      </c>
      <c r="M190" s="40" t="b">
        <f t="shared" si="18"/>
        <v>1</v>
      </c>
      <c r="N190" s="66" t="b">
        <f t="shared" si="19"/>
        <v>1</v>
      </c>
      <c r="P190" s="41" t="s">
        <v>271</v>
      </c>
      <c r="Q190" s="42"/>
      <c r="R190" s="232"/>
      <c r="S190" s="62"/>
      <c r="T190" s="43"/>
      <c r="U190" s="40" t="b" cm="1">
        <f t="array" ref="U190:V190">EXACT(F190:G190,P190:Q190)</f>
        <v>1</v>
      </c>
      <c r="V190" s="40" t="b">
        <v>1</v>
      </c>
      <c r="W190" s="40" t="b">
        <f t="shared" si="16"/>
        <v>1</v>
      </c>
      <c r="X190" s="40" t="b">
        <f t="shared" si="17"/>
        <v>1</v>
      </c>
    </row>
    <row r="191" spans="1:24" ht="14.5" customHeight="1" x14ac:dyDescent="0.3">
      <c r="A191" s="71" t="s">
        <v>272</v>
      </c>
      <c r="B191" s="55"/>
      <c r="C191" s="242"/>
      <c r="D191" s="72"/>
      <c r="F191" s="41" t="s">
        <v>272</v>
      </c>
      <c r="G191" s="42"/>
      <c r="H191" s="232"/>
      <c r="I191" s="62"/>
      <c r="K191" s="60" t="b" cm="1">
        <f t="array" ref="K191:L191">EXACT(A191:B191,F191:G191)</f>
        <v>1</v>
      </c>
      <c r="L191" s="40" t="b">
        <v>1</v>
      </c>
      <c r="M191" s="40" t="b">
        <f t="shared" si="18"/>
        <v>1</v>
      </c>
      <c r="N191" s="66" t="b">
        <f t="shared" si="19"/>
        <v>1</v>
      </c>
      <c r="P191" s="41" t="s">
        <v>272</v>
      </c>
      <c r="Q191" s="42"/>
      <c r="R191" s="232"/>
      <c r="S191" s="62"/>
      <c r="T191" s="43"/>
      <c r="U191" s="40" t="b" cm="1">
        <f t="array" ref="U191:V191">EXACT(F191:G191,P191:Q191)</f>
        <v>1</v>
      </c>
      <c r="V191" s="40" t="b">
        <v>1</v>
      </c>
      <c r="W191" s="40" t="b">
        <f t="shared" si="16"/>
        <v>1</v>
      </c>
      <c r="X191" s="40" t="b">
        <f t="shared" si="17"/>
        <v>1</v>
      </c>
    </row>
    <row r="192" spans="1:24" ht="14.5" customHeight="1" x14ac:dyDescent="0.3">
      <c r="A192" s="71" t="s">
        <v>273</v>
      </c>
      <c r="B192" s="55"/>
      <c r="C192" s="242"/>
      <c r="D192" s="72"/>
      <c r="F192" s="41" t="s">
        <v>273</v>
      </c>
      <c r="G192" s="42"/>
      <c r="H192" s="232"/>
      <c r="I192" s="62"/>
      <c r="K192" s="60" t="b" cm="1">
        <f t="array" ref="K192:L192">EXACT(A192:B192,F192:G192)</f>
        <v>1</v>
      </c>
      <c r="L192" s="40" t="b">
        <v>1</v>
      </c>
      <c r="M192" s="40" t="b">
        <f t="shared" si="18"/>
        <v>1</v>
      </c>
      <c r="N192" s="66" t="b">
        <f t="shared" si="19"/>
        <v>1</v>
      </c>
      <c r="P192" s="41" t="s">
        <v>273</v>
      </c>
      <c r="Q192" s="42"/>
      <c r="R192" s="232"/>
      <c r="S192" s="62"/>
      <c r="T192" s="43"/>
      <c r="U192" s="40" t="b" cm="1">
        <f t="array" ref="U192:V192">EXACT(F192:G192,P192:Q192)</f>
        <v>1</v>
      </c>
      <c r="V192" s="40" t="b">
        <v>1</v>
      </c>
      <c r="W192" s="40" t="b">
        <f t="shared" si="16"/>
        <v>1</v>
      </c>
      <c r="X192" s="40" t="b">
        <f t="shared" si="17"/>
        <v>1</v>
      </c>
    </row>
    <row r="193" spans="1:24" ht="14.5" customHeight="1" x14ac:dyDescent="0.3">
      <c r="A193" s="71" t="s">
        <v>275</v>
      </c>
      <c r="B193" s="55" t="s">
        <v>100</v>
      </c>
      <c r="C193" s="242" t="s">
        <v>279</v>
      </c>
      <c r="D193" s="72" t="s">
        <v>23</v>
      </c>
      <c r="F193" s="41" t="s">
        <v>275</v>
      </c>
      <c r="G193" s="42" t="s">
        <v>100</v>
      </c>
      <c r="H193" s="232" t="s">
        <v>279</v>
      </c>
      <c r="I193" s="62" t="s">
        <v>23</v>
      </c>
      <c r="K193" s="60" t="b" cm="1">
        <f t="array" ref="K193:L193">EXACT(A193:B193,F193:G193)</f>
        <v>1</v>
      </c>
      <c r="L193" s="40" t="b">
        <v>1</v>
      </c>
      <c r="M193" s="40" t="b">
        <f t="shared" si="18"/>
        <v>1</v>
      </c>
      <c r="N193" s="66" t="b">
        <f t="shared" si="19"/>
        <v>1</v>
      </c>
      <c r="P193" s="41" t="s">
        <v>275</v>
      </c>
      <c r="Q193" s="42" t="s">
        <v>100</v>
      </c>
      <c r="R193" s="232" t="s">
        <v>279</v>
      </c>
      <c r="S193" s="62" t="s">
        <v>23</v>
      </c>
      <c r="T193" s="43"/>
      <c r="U193" s="40" t="b" cm="1">
        <f t="array" ref="U193:V193">EXACT(F193:G193,P193:Q193)</f>
        <v>1</v>
      </c>
      <c r="V193" s="40" t="b">
        <v>1</v>
      </c>
      <c r="W193" s="40" t="b">
        <f t="shared" si="16"/>
        <v>1</v>
      </c>
      <c r="X193" s="40" t="b">
        <f t="shared" si="17"/>
        <v>1</v>
      </c>
    </row>
    <row r="194" spans="1:24" ht="14.5" customHeight="1" x14ac:dyDescent="0.3">
      <c r="A194" s="71" t="s">
        <v>276</v>
      </c>
      <c r="B194" s="55" t="s">
        <v>101</v>
      </c>
      <c r="C194" s="242"/>
      <c r="D194" s="72" t="s">
        <v>6</v>
      </c>
      <c r="F194" s="41" t="s">
        <v>276</v>
      </c>
      <c r="G194" s="42" t="s">
        <v>101</v>
      </c>
      <c r="H194" s="232"/>
      <c r="I194" s="62" t="s">
        <v>6</v>
      </c>
      <c r="K194" s="60" t="b" cm="1">
        <f t="array" ref="K194:L194">EXACT(A194:B194,F194:G194)</f>
        <v>1</v>
      </c>
      <c r="L194" s="40" t="b">
        <v>1</v>
      </c>
      <c r="M194" s="40" t="b">
        <f t="shared" si="18"/>
        <v>1</v>
      </c>
      <c r="N194" s="66" t="b">
        <f t="shared" si="19"/>
        <v>1</v>
      </c>
      <c r="P194" s="41" t="s">
        <v>276</v>
      </c>
      <c r="Q194" s="42" t="s">
        <v>101</v>
      </c>
      <c r="R194" s="232"/>
      <c r="S194" s="62" t="s">
        <v>6</v>
      </c>
      <c r="T194" s="43"/>
      <c r="U194" s="40" t="b" cm="1">
        <f t="array" ref="U194:V194">EXACT(F194:G194,P194:Q194)</f>
        <v>1</v>
      </c>
      <c r="V194" s="40" t="b">
        <v>1</v>
      </c>
      <c r="W194" s="40" t="b">
        <f t="shared" si="16"/>
        <v>1</v>
      </c>
      <c r="X194" s="40" t="b">
        <f t="shared" si="17"/>
        <v>1</v>
      </c>
    </row>
    <row r="195" spans="1:24" ht="14.5" customHeight="1" x14ac:dyDescent="0.3">
      <c r="A195" s="71" t="s">
        <v>277</v>
      </c>
      <c r="B195" s="55" t="s">
        <v>1460</v>
      </c>
      <c r="C195" s="242"/>
      <c r="D195" s="72"/>
      <c r="F195" s="41" t="s">
        <v>277</v>
      </c>
      <c r="G195" s="42" t="s">
        <v>1460</v>
      </c>
      <c r="H195" s="232"/>
      <c r="I195" s="62"/>
      <c r="K195" s="60" t="b" cm="1">
        <f t="array" ref="K195:L195">EXACT(A195:B195,F195:G195)</f>
        <v>1</v>
      </c>
      <c r="L195" s="40" t="b">
        <v>1</v>
      </c>
      <c r="M195" s="40" t="b">
        <f t="shared" si="18"/>
        <v>1</v>
      </c>
      <c r="N195" s="66" t="b">
        <f t="shared" si="19"/>
        <v>1</v>
      </c>
      <c r="P195" s="41" t="s">
        <v>277</v>
      </c>
      <c r="Q195" s="42" t="s">
        <v>1460</v>
      </c>
      <c r="R195" s="232"/>
      <c r="S195" s="62"/>
      <c r="T195" s="43"/>
      <c r="U195" s="40" t="b" cm="1">
        <f t="array" ref="U195:V195">EXACT(F195:G195,P195:Q195)</f>
        <v>1</v>
      </c>
      <c r="V195" s="40" t="b">
        <v>1</v>
      </c>
      <c r="W195" s="40" t="b">
        <f t="shared" si="16"/>
        <v>1</v>
      </c>
      <c r="X195" s="40" t="b">
        <f t="shared" si="17"/>
        <v>1</v>
      </c>
    </row>
    <row r="196" spans="1:24" ht="14.5" customHeight="1" x14ac:dyDescent="0.3">
      <c r="A196" s="71" t="s">
        <v>278</v>
      </c>
      <c r="B196" s="55" t="s">
        <v>1287</v>
      </c>
      <c r="C196" s="242"/>
      <c r="D196" s="72"/>
      <c r="F196" s="41" t="s">
        <v>278</v>
      </c>
      <c r="G196" s="42" t="s">
        <v>1287</v>
      </c>
      <c r="H196" s="232"/>
      <c r="I196" s="62"/>
      <c r="K196" s="60" t="b" cm="1">
        <f t="array" ref="K196:L196">EXACT(A196:B196,F196:G196)</f>
        <v>1</v>
      </c>
      <c r="L196" s="40" t="b">
        <v>1</v>
      </c>
      <c r="M196" s="40" t="b">
        <f t="shared" si="18"/>
        <v>1</v>
      </c>
      <c r="N196" s="66" t="b">
        <f t="shared" si="19"/>
        <v>1</v>
      </c>
      <c r="P196" s="41" t="s">
        <v>278</v>
      </c>
      <c r="Q196" s="42" t="s">
        <v>1287</v>
      </c>
      <c r="R196" s="232"/>
      <c r="S196" s="62"/>
      <c r="T196" s="43"/>
      <c r="U196" s="40" t="b" cm="1">
        <f t="array" ref="U196:V196">EXACT(F196:G196,P196:Q196)</f>
        <v>1</v>
      </c>
      <c r="V196" s="40" t="b">
        <v>1</v>
      </c>
      <c r="W196" s="40" t="b">
        <f t="shared" si="16"/>
        <v>1</v>
      </c>
      <c r="X196" s="40" t="b">
        <f t="shared" si="17"/>
        <v>1</v>
      </c>
    </row>
    <row r="197" spans="1:24" ht="14.5" customHeight="1" x14ac:dyDescent="0.3">
      <c r="A197" s="71" t="s">
        <v>280</v>
      </c>
      <c r="B197" s="55" t="s">
        <v>90</v>
      </c>
      <c r="C197" s="242" t="s">
        <v>283</v>
      </c>
      <c r="D197" s="72" t="s">
        <v>115</v>
      </c>
      <c r="F197" s="41" t="s">
        <v>280</v>
      </c>
      <c r="G197" s="42" t="s">
        <v>90</v>
      </c>
      <c r="H197" s="232" t="s">
        <v>283</v>
      </c>
      <c r="I197" s="62" t="s">
        <v>115</v>
      </c>
      <c r="K197" s="60" t="b" cm="1">
        <f t="array" ref="K197:L197">EXACT(A197:B197,F197:G197)</f>
        <v>1</v>
      </c>
      <c r="L197" s="40" t="b">
        <v>1</v>
      </c>
      <c r="M197" s="40" t="b">
        <f t="shared" si="18"/>
        <v>1</v>
      </c>
      <c r="N197" s="66" t="b">
        <f t="shared" si="19"/>
        <v>1</v>
      </c>
      <c r="P197" s="41" t="s">
        <v>280</v>
      </c>
      <c r="Q197" s="42" t="s">
        <v>90</v>
      </c>
      <c r="R197" s="232" t="s">
        <v>283</v>
      </c>
      <c r="S197" s="62" t="s">
        <v>115</v>
      </c>
      <c r="T197" s="43"/>
      <c r="U197" s="40" t="b" cm="1">
        <f t="array" ref="U197:V197">EXACT(F197:G197,P197:Q197)</f>
        <v>1</v>
      </c>
      <c r="V197" s="40" t="b">
        <v>1</v>
      </c>
      <c r="W197" s="40" t="b">
        <f t="shared" si="16"/>
        <v>1</v>
      </c>
      <c r="X197" s="40" t="b">
        <f t="shared" si="17"/>
        <v>1</v>
      </c>
    </row>
    <row r="198" spans="1:24" ht="14.5" customHeight="1" x14ac:dyDescent="0.3">
      <c r="A198" s="71" t="s">
        <v>281</v>
      </c>
      <c r="B198" s="55" t="s">
        <v>282</v>
      </c>
      <c r="C198" s="242"/>
      <c r="D198" s="72" t="s">
        <v>6</v>
      </c>
      <c r="F198" s="41" t="s">
        <v>281</v>
      </c>
      <c r="G198" s="42" t="s">
        <v>282</v>
      </c>
      <c r="H198" s="232"/>
      <c r="I198" s="62" t="s">
        <v>6</v>
      </c>
      <c r="K198" s="60" t="b" cm="1">
        <f t="array" ref="K198:L198">EXACT(A198:B198,F198:G198)</f>
        <v>1</v>
      </c>
      <c r="L198" s="40" t="b">
        <v>1</v>
      </c>
      <c r="M198" s="40" t="b">
        <f t="shared" si="18"/>
        <v>1</v>
      </c>
      <c r="N198" s="66" t="b">
        <f t="shared" si="19"/>
        <v>1</v>
      </c>
      <c r="P198" s="41" t="s">
        <v>281</v>
      </c>
      <c r="Q198" s="42" t="s">
        <v>282</v>
      </c>
      <c r="R198" s="232"/>
      <c r="S198" s="62" t="s">
        <v>6</v>
      </c>
      <c r="T198" s="43"/>
      <c r="U198" s="40" t="b" cm="1">
        <f t="array" ref="U198:V198">EXACT(F198:G198,P198:Q198)</f>
        <v>1</v>
      </c>
      <c r="V198" s="40" t="b">
        <v>1</v>
      </c>
      <c r="W198" s="40" t="b">
        <f t="shared" si="16"/>
        <v>1</v>
      </c>
      <c r="X198" s="40" t="b">
        <f t="shared" si="17"/>
        <v>1</v>
      </c>
    </row>
    <row r="199" spans="1:24" ht="14.5" customHeight="1" x14ac:dyDescent="0.3">
      <c r="A199" s="71"/>
      <c r="B199" s="55" t="s">
        <v>1290</v>
      </c>
      <c r="C199" s="242"/>
      <c r="D199" s="72"/>
      <c r="F199" s="41"/>
      <c r="G199" s="42" t="s">
        <v>1290</v>
      </c>
      <c r="H199" s="232"/>
      <c r="I199" s="62"/>
      <c r="K199" s="60" t="b" cm="1">
        <f t="array" ref="K199:L199">EXACT(A199:B199,F199:G199)</f>
        <v>1</v>
      </c>
      <c r="L199" s="40" t="b">
        <v>1</v>
      </c>
      <c r="M199" s="40" t="b">
        <f t="shared" si="18"/>
        <v>1</v>
      </c>
      <c r="N199" s="66" t="b">
        <f t="shared" si="19"/>
        <v>1</v>
      </c>
      <c r="P199" s="41"/>
      <c r="Q199" s="42" t="s">
        <v>1290</v>
      </c>
      <c r="R199" s="232"/>
      <c r="S199" s="62"/>
      <c r="T199" s="43"/>
      <c r="U199" s="40" t="b" cm="1">
        <f t="array" ref="U199:V199">EXACT(F199:G199,P199:Q199)</f>
        <v>1</v>
      </c>
      <c r="V199" s="40" t="b">
        <v>1</v>
      </c>
      <c r="W199" s="40" t="b">
        <f t="shared" si="16"/>
        <v>1</v>
      </c>
      <c r="X199" s="40" t="b">
        <f t="shared" si="17"/>
        <v>1</v>
      </c>
    </row>
    <row r="200" spans="1:24" ht="14.5" customHeight="1" x14ac:dyDescent="0.3">
      <c r="A200" s="71" t="s">
        <v>284</v>
      </c>
      <c r="B200" s="55" t="s">
        <v>287</v>
      </c>
      <c r="C200" s="242" t="s">
        <v>290</v>
      </c>
      <c r="D200" s="72" t="s">
        <v>291</v>
      </c>
      <c r="F200" s="41" t="s">
        <v>284</v>
      </c>
      <c r="G200" s="42" t="s">
        <v>287</v>
      </c>
      <c r="H200" s="232" t="s">
        <v>290</v>
      </c>
      <c r="I200" s="62" t="s">
        <v>291</v>
      </c>
      <c r="K200" s="60" t="b" cm="1">
        <f t="array" ref="K200:L200">EXACT(A200:B200,F200:G200)</f>
        <v>1</v>
      </c>
      <c r="L200" s="40" t="b">
        <v>1</v>
      </c>
      <c r="M200" s="40" t="b">
        <f t="shared" si="18"/>
        <v>1</v>
      </c>
      <c r="N200" s="66" t="b">
        <f t="shared" si="19"/>
        <v>1</v>
      </c>
      <c r="P200" s="41" t="s">
        <v>284</v>
      </c>
      <c r="Q200" s="42" t="s">
        <v>287</v>
      </c>
      <c r="R200" s="232" t="s">
        <v>290</v>
      </c>
      <c r="S200" s="62" t="s">
        <v>291</v>
      </c>
      <c r="T200" s="43"/>
      <c r="U200" s="40" t="b" cm="1">
        <f t="array" ref="U200:V200">EXACT(F200:G200,P200:Q200)</f>
        <v>1</v>
      </c>
      <c r="V200" s="40" t="b">
        <v>1</v>
      </c>
      <c r="W200" s="40" t="b">
        <f t="shared" si="16"/>
        <v>1</v>
      </c>
      <c r="X200" s="40" t="b">
        <f t="shared" si="17"/>
        <v>1</v>
      </c>
    </row>
    <row r="201" spans="1:24" ht="14.5" customHeight="1" x14ac:dyDescent="0.3">
      <c r="A201" s="71" t="s">
        <v>285</v>
      </c>
      <c r="B201" s="55" t="s">
        <v>288</v>
      </c>
      <c r="C201" s="242"/>
      <c r="D201" s="72" t="s">
        <v>6</v>
      </c>
      <c r="F201" s="41" t="s">
        <v>285</v>
      </c>
      <c r="G201" s="42" t="s">
        <v>288</v>
      </c>
      <c r="H201" s="232"/>
      <c r="I201" s="62" t="s">
        <v>6</v>
      </c>
      <c r="K201" s="60" t="b" cm="1">
        <f t="array" ref="K201:L201">EXACT(A201:B201,F201:G201)</f>
        <v>1</v>
      </c>
      <c r="L201" s="40" t="b">
        <v>1</v>
      </c>
      <c r="M201" s="40" t="b">
        <f t="shared" si="18"/>
        <v>1</v>
      </c>
      <c r="N201" s="66" t="b">
        <f t="shared" si="19"/>
        <v>1</v>
      </c>
      <c r="P201" s="41" t="s">
        <v>285</v>
      </c>
      <c r="Q201" s="42" t="s">
        <v>288</v>
      </c>
      <c r="R201" s="232"/>
      <c r="S201" s="62" t="s">
        <v>6</v>
      </c>
      <c r="T201" s="43"/>
      <c r="U201" s="40" t="b" cm="1">
        <f t="array" ref="U201:V201">EXACT(F201:G201,P201:Q201)</f>
        <v>1</v>
      </c>
      <c r="V201" s="40" t="b">
        <v>1</v>
      </c>
      <c r="W201" s="40" t="b">
        <f t="shared" si="16"/>
        <v>1</v>
      </c>
      <c r="X201" s="40" t="b">
        <f t="shared" si="17"/>
        <v>1</v>
      </c>
    </row>
    <row r="202" spans="1:24" ht="14.5" customHeight="1" x14ac:dyDescent="0.3">
      <c r="A202" s="71" t="s">
        <v>286</v>
      </c>
      <c r="B202" s="55" t="s">
        <v>289</v>
      </c>
      <c r="C202" s="242"/>
      <c r="D202" s="72"/>
      <c r="F202" s="41" t="s">
        <v>286</v>
      </c>
      <c r="G202" s="42" t="s">
        <v>289</v>
      </c>
      <c r="H202" s="232"/>
      <c r="I202" s="62"/>
      <c r="K202" s="60" t="b" cm="1">
        <f t="array" ref="K202:L202">EXACT(A202:B202,F202:G202)</f>
        <v>1</v>
      </c>
      <c r="L202" s="40" t="b">
        <v>1</v>
      </c>
      <c r="M202" s="40" t="b">
        <f t="shared" si="18"/>
        <v>1</v>
      </c>
      <c r="N202" s="66" t="b">
        <f t="shared" si="19"/>
        <v>1</v>
      </c>
      <c r="P202" s="41" t="s">
        <v>286</v>
      </c>
      <c r="Q202" s="42" t="s">
        <v>289</v>
      </c>
      <c r="R202" s="232"/>
      <c r="S202" s="62"/>
      <c r="T202" s="43"/>
      <c r="U202" s="40" t="b" cm="1">
        <f t="array" ref="U202:V202">EXACT(F202:G202,P202:Q202)</f>
        <v>1</v>
      </c>
      <c r="V202" s="40" t="b">
        <v>1</v>
      </c>
      <c r="W202" s="40" t="b">
        <f t="shared" ref="W202:W265" si="20">EXACT(H202,R202)</f>
        <v>1</v>
      </c>
      <c r="X202" s="40" t="b">
        <f t="shared" ref="X202:X265" si="21">EXACT(I202,S202)</f>
        <v>1</v>
      </c>
    </row>
    <row r="203" spans="1:24" ht="14.5" customHeight="1" x14ac:dyDescent="0.3">
      <c r="A203" s="71" t="s">
        <v>292</v>
      </c>
      <c r="B203" s="55" t="s">
        <v>143</v>
      </c>
      <c r="C203" s="242" t="s">
        <v>294</v>
      </c>
      <c r="D203" s="72" t="s">
        <v>146</v>
      </c>
      <c r="F203" s="41" t="s">
        <v>292</v>
      </c>
      <c r="G203" s="42" t="s">
        <v>143</v>
      </c>
      <c r="H203" s="232" t="s">
        <v>294</v>
      </c>
      <c r="I203" s="62" t="s">
        <v>146</v>
      </c>
      <c r="K203" s="60" t="b" cm="1">
        <f t="array" ref="K203:L203">EXACT(A203:B203,F203:G203)</f>
        <v>1</v>
      </c>
      <c r="L203" s="40" t="b">
        <v>1</v>
      </c>
      <c r="M203" s="40" t="b">
        <f t="shared" si="18"/>
        <v>1</v>
      </c>
      <c r="N203" s="66" t="b">
        <f t="shared" si="19"/>
        <v>1</v>
      </c>
      <c r="P203" s="41" t="s">
        <v>292</v>
      </c>
      <c r="Q203" s="42" t="s">
        <v>143</v>
      </c>
      <c r="R203" s="232" t="s">
        <v>294</v>
      </c>
      <c r="S203" s="62" t="s">
        <v>146</v>
      </c>
      <c r="T203" s="43"/>
      <c r="U203" s="40" t="b" cm="1">
        <f t="array" ref="U203:V203">EXACT(F203:G203,P203:Q203)</f>
        <v>1</v>
      </c>
      <c r="V203" s="40" t="b">
        <v>1</v>
      </c>
      <c r="W203" s="40" t="b">
        <f t="shared" si="20"/>
        <v>1</v>
      </c>
      <c r="X203" s="40" t="b">
        <f t="shared" si="21"/>
        <v>1</v>
      </c>
    </row>
    <row r="204" spans="1:24" ht="14.5" customHeight="1" x14ac:dyDescent="0.3">
      <c r="A204" s="71" t="s">
        <v>293</v>
      </c>
      <c r="B204" s="55" t="s">
        <v>1448</v>
      </c>
      <c r="C204" s="242"/>
      <c r="D204" s="72" t="s">
        <v>1331</v>
      </c>
      <c r="F204" s="41" t="s">
        <v>293</v>
      </c>
      <c r="G204" s="42" t="s">
        <v>1448</v>
      </c>
      <c r="H204" s="232"/>
      <c r="I204" s="63" t="s">
        <v>1331</v>
      </c>
      <c r="K204" s="60" t="b" cm="1">
        <f t="array" ref="K204:L204">EXACT(A204:B204,F204:G204)</f>
        <v>1</v>
      </c>
      <c r="L204" s="40" t="b">
        <v>1</v>
      </c>
      <c r="M204" s="40" t="b">
        <f t="shared" si="18"/>
        <v>1</v>
      </c>
      <c r="N204" s="66" t="b">
        <f t="shared" si="19"/>
        <v>1</v>
      </c>
      <c r="P204" s="41" t="s">
        <v>293</v>
      </c>
      <c r="Q204" s="42" t="s">
        <v>1448</v>
      </c>
      <c r="R204" s="232"/>
      <c r="S204" s="62" t="s">
        <v>1331</v>
      </c>
      <c r="T204" s="43"/>
      <c r="U204" s="40" t="b" cm="1">
        <f t="array" ref="U204:V204">EXACT(F204:G204,P204:Q204)</f>
        <v>1</v>
      </c>
      <c r="V204" s="40" t="b">
        <v>1</v>
      </c>
      <c r="W204" s="40" t="b">
        <f t="shared" si="20"/>
        <v>1</v>
      </c>
      <c r="X204" s="40" t="b">
        <f t="shared" si="21"/>
        <v>1</v>
      </c>
    </row>
    <row r="205" spans="1:24" ht="14.5" customHeight="1" x14ac:dyDescent="0.3">
      <c r="A205" s="71"/>
      <c r="B205" s="55" t="s">
        <v>144</v>
      </c>
      <c r="C205" s="242"/>
      <c r="D205" s="72" t="s">
        <v>6</v>
      </c>
      <c r="F205" s="41"/>
      <c r="G205" s="42" t="s">
        <v>144</v>
      </c>
      <c r="H205" s="232"/>
      <c r="I205" s="62" t="s">
        <v>6</v>
      </c>
      <c r="K205" s="60" t="b" cm="1">
        <f t="array" ref="K205:L205">EXACT(A205:B205,F205:G205)</f>
        <v>1</v>
      </c>
      <c r="L205" s="40" t="b">
        <v>1</v>
      </c>
      <c r="M205" s="40" t="b">
        <f t="shared" si="18"/>
        <v>1</v>
      </c>
      <c r="N205" s="66" t="b">
        <f t="shared" si="19"/>
        <v>1</v>
      </c>
      <c r="P205" s="41"/>
      <c r="Q205" s="42" t="s">
        <v>144</v>
      </c>
      <c r="R205" s="232"/>
      <c r="S205" s="62" t="s">
        <v>6</v>
      </c>
      <c r="T205" s="43"/>
      <c r="U205" s="40" t="b" cm="1">
        <f t="array" ref="U205:V205">EXACT(F205:G205,P205:Q205)</f>
        <v>1</v>
      </c>
      <c r="V205" s="40" t="b">
        <v>1</v>
      </c>
      <c r="W205" s="40" t="b">
        <f t="shared" si="20"/>
        <v>1</v>
      </c>
      <c r="X205" s="40" t="b">
        <f t="shared" si="21"/>
        <v>1</v>
      </c>
    </row>
    <row r="206" spans="1:24" ht="14.5" customHeight="1" x14ac:dyDescent="0.3">
      <c r="A206" s="71" t="s">
        <v>295</v>
      </c>
      <c r="B206" s="55" t="s">
        <v>135</v>
      </c>
      <c r="C206" s="242" t="s">
        <v>303</v>
      </c>
      <c r="D206" s="72" t="s">
        <v>304</v>
      </c>
      <c r="F206" s="41" t="s">
        <v>295</v>
      </c>
      <c r="G206" s="42" t="s">
        <v>135</v>
      </c>
      <c r="H206" s="232" t="s">
        <v>303</v>
      </c>
      <c r="I206" s="63" t="s">
        <v>1186</v>
      </c>
      <c r="K206" s="60" t="b" cm="1">
        <f t="array" ref="K206:L206">EXACT(A206:B206,F206:G206)</f>
        <v>1</v>
      </c>
      <c r="L206" s="40" t="b">
        <v>1</v>
      </c>
      <c r="M206" s="40" t="b">
        <f t="shared" si="18"/>
        <v>1</v>
      </c>
      <c r="N206" s="66" t="b">
        <f t="shared" si="19"/>
        <v>0</v>
      </c>
      <c r="P206" s="41" t="s">
        <v>295</v>
      </c>
      <c r="Q206" s="42" t="s">
        <v>135</v>
      </c>
      <c r="R206" s="232" t="s">
        <v>303</v>
      </c>
      <c r="S206" s="62" t="s">
        <v>1186</v>
      </c>
      <c r="T206" s="43"/>
      <c r="U206" s="40" t="b" cm="1">
        <f t="array" ref="U206:V206">EXACT(F206:G206,P206:Q206)</f>
        <v>1</v>
      </c>
      <c r="V206" s="40" t="b">
        <v>1</v>
      </c>
      <c r="W206" s="40" t="b">
        <f t="shared" si="20"/>
        <v>1</v>
      </c>
      <c r="X206" s="40" t="b">
        <f t="shared" si="21"/>
        <v>1</v>
      </c>
    </row>
    <row r="207" spans="1:24" ht="14.5" customHeight="1" x14ac:dyDescent="0.3">
      <c r="A207" s="71" t="s">
        <v>296</v>
      </c>
      <c r="B207" s="55" t="s">
        <v>1306</v>
      </c>
      <c r="C207" s="242"/>
      <c r="D207" s="72" t="s">
        <v>14</v>
      </c>
      <c r="F207" s="41" t="s">
        <v>296</v>
      </c>
      <c r="G207" s="42" t="s">
        <v>1306</v>
      </c>
      <c r="H207" s="232"/>
      <c r="I207" s="63" t="s">
        <v>6</v>
      </c>
      <c r="K207" s="60" t="b" cm="1">
        <f t="array" ref="K207:L207">EXACT(A207:B207,F207:G207)</f>
        <v>1</v>
      </c>
      <c r="L207" s="40" t="b">
        <v>1</v>
      </c>
      <c r="M207" s="40" t="b">
        <f t="shared" si="18"/>
        <v>1</v>
      </c>
      <c r="N207" s="66" t="b">
        <f t="shared" si="19"/>
        <v>0</v>
      </c>
      <c r="P207" s="41" t="s">
        <v>296</v>
      </c>
      <c r="Q207" s="42" t="s">
        <v>1306</v>
      </c>
      <c r="R207" s="232"/>
      <c r="S207" s="62" t="s">
        <v>6</v>
      </c>
      <c r="T207" s="43"/>
      <c r="U207" s="40" t="b" cm="1">
        <f t="array" ref="U207:V207">EXACT(F207:G207,P207:Q207)</f>
        <v>1</v>
      </c>
      <c r="V207" s="40" t="b">
        <v>1</v>
      </c>
      <c r="W207" s="40" t="b">
        <f t="shared" si="20"/>
        <v>1</v>
      </c>
      <c r="X207" s="40" t="b">
        <f t="shared" si="21"/>
        <v>1</v>
      </c>
    </row>
    <row r="208" spans="1:24" ht="14.5" customHeight="1" x14ac:dyDescent="0.3">
      <c r="A208" s="71" t="s">
        <v>297</v>
      </c>
      <c r="B208" s="55" t="s">
        <v>1307</v>
      </c>
      <c r="C208" s="242"/>
      <c r="D208" s="72" t="s">
        <v>6</v>
      </c>
      <c r="F208" s="41" t="s">
        <v>297</v>
      </c>
      <c r="G208" s="42" t="s">
        <v>1307</v>
      </c>
      <c r="H208" s="232"/>
      <c r="I208" s="63"/>
      <c r="K208" s="60" t="b" cm="1">
        <f t="array" ref="K208:L208">EXACT(A208:B208,F208:G208)</f>
        <v>1</v>
      </c>
      <c r="L208" s="40" t="b">
        <v>1</v>
      </c>
      <c r="M208" s="40" t="b">
        <f t="shared" si="18"/>
        <v>1</v>
      </c>
      <c r="N208" s="66" t="b">
        <f t="shared" si="19"/>
        <v>0</v>
      </c>
      <c r="P208" s="41" t="s">
        <v>297</v>
      </c>
      <c r="Q208" s="42" t="s">
        <v>1307</v>
      </c>
      <c r="R208" s="232"/>
      <c r="S208" s="62"/>
      <c r="T208" s="43"/>
      <c r="U208" s="40" t="b" cm="1">
        <f t="array" ref="U208:V208">EXACT(F208:G208,P208:Q208)</f>
        <v>1</v>
      </c>
      <c r="V208" s="40" t="b">
        <v>1</v>
      </c>
      <c r="W208" s="40" t="b">
        <f t="shared" si="20"/>
        <v>1</v>
      </c>
      <c r="X208" s="40" t="b">
        <f t="shared" si="21"/>
        <v>1</v>
      </c>
    </row>
    <row r="209" spans="1:24" ht="14.5" customHeight="1" x14ac:dyDescent="0.3">
      <c r="A209" s="71" t="s">
        <v>298</v>
      </c>
      <c r="B209" s="55"/>
      <c r="C209" s="242"/>
      <c r="D209" s="72"/>
      <c r="F209" s="41" t="s">
        <v>298</v>
      </c>
      <c r="G209" s="42"/>
      <c r="H209" s="232"/>
      <c r="I209" s="62"/>
      <c r="K209" s="60" t="b" cm="1">
        <f t="array" ref="K209:L209">EXACT(A209:B209,F209:G209)</f>
        <v>1</v>
      </c>
      <c r="L209" s="40" t="b">
        <v>1</v>
      </c>
      <c r="M209" s="40" t="b">
        <f t="shared" si="18"/>
        <v>1</v>
      </c>
      <c r="N209" s="66" t="b">
        <f t="shared" si="19"/>
        <v>1</v>
      </c>
      <c r="P209" s="41" t="s">
        <v>298</v>
      </c>
      <c r="Q209" s="42"/>
      <c r="R209" s="232"/>
      <c r="S209" s="62"/>
      <c r="T209" s="43"/>
      <c r="U209" s="40" t="b" cm="1">
        <f t="array" ref="U209:V209">EXACT(F209:G209,P209:Q209)</f>
        <v>1</v>
      </c>
      <c r="V209" s="40" t="b">
        <v>1</v>
      </c>
      <c r="W209" s="40" t="b">
        <f t="shared" si="20"/>
        <v>1</v>
      </c>
      <c r="X209" s="40" t="b">
        <f t="shared" si="21"/>
        <v>1</v>
      </c>
    </row>
    <row r="210" spans="1:24" ht="14.5" customHeight="1" x14ac:dyDescent="0.3">
      <c r="A210" s="71" t="s">
        <v>299</v>
      </c>
      <c r="B210" s="55"/>
      <c r="C210" s="242"/>
      <c r="D210" s="72"/>
      <c r="F210" s="41" t="s">
        <v>299</v>
      </c>
      <c r="G210" s="42"/>
      <c r="H210" s="232"/>
      <c r="I210" s="62"/>
      <c r="K210" s="60" t="b" cm="1">
        <f t="array" ref="K210:L210">EXACT(A210:B210,F210:G210)</f>
        <v>1</v>
      </c>
      <c r="L210" s="40" t="b">
        <v>1</v>
      </c>
      <c r="M210" s="40" t="b">
        <f t="shared" si="18"/>
        <v>1</v>
      </c>
      <c r="N210" s="66" t="b">
        <f t="shared" si="19"/>
        <v>1</v>
      </c>
      <c r="P210" s="41" t="s">
        <v>299</v>
      </c>
      <c r="Q210" s="42"/>
      <c r="R210" s="232"/>
      <c r="S210" s="62"/>
      <c r="T210" s="43"/>
      <c r="U210" s="40" t="b" cm="1">
        <f t="array" ref="U210:V210">EXACT(F210:G210,P210:Q210)</f>
        <v>1</v>
      </c>
      <c r="V210" s="40" t="b">
        <v>1</v>
      </c>
      <c r="W210" s="40" t="b">
        <f t="shared" si="20"/>
        <v>1</v>
      </c>
      <c r="X210" s="40" t="b">
        <f t="shared" si="21"/>
        <v>1</v>
      </c>
    </row>
    <row r="211" spans="1:24" ht="14.5" customHeight="1" x14ac:dyDescent="0.3">
      <c r="A211" s="71" t="s">
        <v>300</v>
      </c>
      <c r="B211" s="55"/>
      <c r="C211" s="242"/>
      <c r="D211" s="72"/>
      <c r="F211" s="41" t="s">
        <v>300</v>
      </c>
      <c r="G211" s="42"/>
      <c r="H211" s="232"/>
      <c r="I211" s="62"/>
      <c r="K211" s="60" t="b" cm="1">
        <f t="array" ref="K211:L211">EXACT(A211:B211,F211:G211)</f>
        <v>1</v>
      </c>
      <c r="L211" s="40" t="b">
        <v>1</v>
      </c>
      <c r="M211" s="40" t="b">
        <f t="shared" ref="M211:M274" si="22">EXACT(C211,H211)</f>
        <v>1</v>
      </c>
      <c r="N211" s="66" t="b">
        <f t="shared" ref="N211:N274" si="23">EXACT(D211,I211)</f>
        <v>1</v>
      </c>
      <c r="P211" s="41" t="s">
        <v>300</v>
      </c>
      <c r="Q211" s="42"/>
      <c r="R211" s="232"/>
      <c r="S211" s="62"/>
      <c r="T211" s="43"/>
      <c r="U211" s="40" t="b" cm="1">
        <f t="array" ref="U211:V211">EXACT(F211:G211,P211:Q211)</f>
        <v>1</v>
      </c>
      <c r="V211" s="40" t="b">
        <v>1</v>
      </c>
      <c r="W211" s="40" t="b">
        <f t="shared" si="20"/>
        <v>1</v>
      </c>
      <c r="X211" s="40" t="b">
        <f t="shared" si="21"/>
        <v>1</v>
      </c>
    </row>
    <row r="212" spans="1:24" ht="14.5" customHeight="1" x14ac:dyDescent="0.3">
      <c r="A212" s="71" t="s">
        <v>301</v>
      </c>
      <c r="B212" s="55"/>
      <c r="C212" s="242"/>
      <c r="D212" s="72"/>
      <c r="F212" s="41" t="s">
        <v>301</v>
      </c>
      <c r="G212" s="42"/>
      <c r="H212" s="232"/>
      <c r="I212" s="62"/>
      <c r="K212" s="60" t="b" cm="1">
        <f t="array" ref="K212:L212">EXACT(A212:B212,F212:G212)</f>
        <v>1</v>
      </c>
      <c r="L212" s="40" t="b">
        <v>1</v>
      </c>
      <c r="M212" s="40" t="b">
        <f t="shared" si="22"/>
        <v>1</v>
      </c>
      <c r="N212" s="66" t="b">
        <f t="shared" si="23"/>
        <v>1</v>
      </c>
      <c r="P212" s="41" t="s">
        <v>301</v>
      </c>
      <c r="Q212" s="42"/>
      <c r="R212" s="232"/>
      <c r="S212" s="62"/>
      <c r="T212" s="43"/>
      <c r="U212" s="40" t="b" cm="1">
        <f t="array" ref="U212:V212">EXACT(F212:G212,P212:Q212)</f>
        <v>1</v>
      </c>
      <c r="V212" s="40" t="b">
        <v>1</v>
      </c>
      <c r="W212" s="40" t="b">
        <f t="shared" si="20"/>
        <v>1</v>
      </c>
      <c r="X212" s="40" t="b">
        <f t="shared" si="21"/>
        <v>1</v>
      </c>
    </row>
    <row r="213" spans="1:24" ht="14.5" customHeight="1" x14ac:dyDescent="0.3">
      <c r="A213" s="71" t="s">
        <v>302</v>
      </c>
      <c r="B213" s="55"/>
      <c r="C213" s="242"/>
      <c r="D213" s="72"/>
      <c r="F213" s="41" t="s">
        <v>302</v>
      </c>
      <c r="G213" s="42"/>
      <c r="H213" s="232"/>
      <c r="I213" s="62"/>
      <c r="K213" s="60" t="b" cm="1">
        <f t="array" ref="K213:L213">EXACT(A213:B213,F213:G213)</f>
        <v>1</v>
      </c>
      <c r="L213" s="40" t="b">
        <v>1</v>
      </c>
      <c r="M213" s="40" t="b">
        <f t="shared" si="22"/>
        <v>1</v>
      </c>
      <c r="N213" s="66" t="b">
        <f t="shared" si="23"/>
        <v>1</v>
      </c>
      <c r="P213" s="41" t="s">
        <v>302</v>
      </c>
      <c r="Q213" s="42"/>
      <c r="R213" s="232"/>
      <c r="S213" s="62"/>
      <c r="T213" s="43"/>
      <c r="U213" s="40" t="b" cm="1">
        <f t="array" ref="U213:V213">EXACT(F213:G213,P213:Q213)</f>
        <v>1</v>
      </c>
      <c r="V213" s="40" t="b">
        <v>1</v>
      </c>
      <c r="W213" s="40" t="b">
        <f t="shared" si="20"/>
        <v>1</v>
      </c>
      <c r="X213" s="40" t="b">
        <f t="shared" si="21"/>
        <v>1</v>
      </c>
    </row>
    <row r="214" spans="1:24" ht="14.5" customHeight="1" x14ac:dyDescent="0.3">
      <c r="A214" s="71" t="s">
        <v>305</v>
      </c>
      <c r="B214" s="55" t="s">
        <v>1280</v>
      </c>
      <c r="C214" s="242" t="s">
        <v>307</v>
      </c>
      <c r="D214" s="72" t="s">
        <v>23</v>
      </c>
      <c r="F214" s="41" t="s">
        <v>305</v>
      </c>
      <c r="G214" s="42" t="s">
        <v>1280</v>
      </c>
      <c r="H214" s="232" t="s">
        <v>307</v>
      </c>
      <c r="I214" s="62" t="s">
        <v>23</v>
      </c>
      <c r="K214" s="60" t="b" cm="1">
        <f t="array" ref="K214:L214">EXACT(A214:B214,F214:G214)</f>
        <v>1</v>
      </c>
      <c r="L214" s="40" t="b">
        <v>1</v>
      </c>
      <c r="M214" s="40" t="b">
        <f t="shared" si="22"/>
        <v>1</v>
      </c>
      <c r="N214" s="66" t="b">
        <f t="shared" si="23"/>
        <v>1</v>
      </c>
      <c r="P214" s="41" t="s">
        <v>305</v>
      </c>
      <c r="Q214" s="42" t="s">
        <v>1280</v>
      </c>
      <c r="R214" s="232" t="s">
        <v>307</v>
      </c>
      <c r="S214" s="62" t="s">
        <v>23</v>
      </c>
      <c r="T214" s="43"/>
      <c r="U214" s="40" t="b" cm="1">
        <f t="array" ref="U214:V214">EXACT(F214:G214,P214:Q214)</f>
        <v>1</v>
      </c>
      <c r="V214" s="40" t="b">
        <v>1</v>
      </c>
      <c r="W214" s="40" t="b">
        <f t="shared" si="20"/>
        <v>1</v>
      </c>
      <c r="X214" s="40" t="b">
        <f t="shared" si="21"/>
        <v>1</v>
      </c>
    </row>
    <row r="215" spans="1:24" ht="14.5" customHeight="1" x14ac:dyDescent="0.3">
      <c r="A215" s="71" t="s">
        <v>306</v>
      </c>
      <c r="B215" s="55" t="s">
        <v>1281</v>
      </c>
      <c r="C215" s="242"/>
      <c r="D215" s="72" t="s">
        <v>6</v>
      </c>
      <c r="F215" s="41" t="s">
        <v>306</v>
      </c>
      <c r="G215" s="42" t="s">
        <v>1281</v>
      </c>
      <c r="H215" s="232"/>
      <c r="I215" s="62" t="s">
        <v>6</v>
      </c>
      <c r="K215" s="60" t="b" cm="1">
        <f t="array" ref="K215:L215">EXACT(A215:B215,F215:G215)</f>
        <v>1</v>
      </c>
      <c r="L215" s="40" t="b">
        <v>1</v>
      </c>
      <c r="M215" s="40" t="b">
        <f t="shared" si="22"/>
        <v>1</v>
      </c>
      <c r="N215" s="66" t="b">
        <f t="shared" si="23"/>
        <v>1</v>
      </c>
      <c r="P215" s="41" t="s">
        <v>306</v>
      </c>
      <c r="Q215" s="42" t="s">
        <v>1281</v>
      </c>
      <c r="R215" s="232"/>
      <c r="S215" s="62" t="s">
        <v>6</v>
      </c>
      <c r="T215" s="43"/>
      <c r="U215" s="40" t="b" cm="1">
        <f t="array" ref="U215:V215">EXACT(F215:G215,P215:Q215)</f>
        <v>1</v>
      </c>
      <c r="V215" s="40" t="b">
        <v>1</v>
      </c>
      <c r="W215" s="40" t="b">
        <f t="shared" si="20"/>
        <v>1</v>
      </c>
      <c r="X215" s="40" t="b">
        <f t="shared" si="21"/>
        <v>1</v>
      </c>
    </row>
    <row r="216" spans="1:24" ht="14.5" customHeight="1" x14ac:dyDescent="0.3">
      <c r="A216" s="71"/>
      <c r="B216" s="55" t="s">
        <v>17</v>
      </c>
      <c r="C216" s="242"/>
      <c r="D216" s="72"/>
      <c r="F216" s="41"/>
      <c r="G216" s="42" t="s">
        <v>17</v>
      </c>
      <c r="H216" s="232"/>
      <c r="I216" s="62"/>
      <c r="K216" s="60" t="b" cm="1">
        <f t="array" ref="K216:L216">EXACT(A216:B216,F216:G216)</f>
        <v>1</v>
      </c>
      <c r="L216" s="40" t="b">
        <v>1</v>
      </c>
      <c r="M216" s="40" t="b">
        <f t="shared" si="22"/>
        <v>1</v>
      </c>
      <c r="N216" s="66" t="b">
        <f t="shared" si="23"/>
        <v>1</v>
      </c>
      <c r="P216" s="41"/>
      <c r="Q216" s="42" t="s">
        <v>17</v>
      </c>
      <c r="R216" s="232"/>
      <c r="S216" s="62"/>
      <c r="T216" s="43"/>
      <c r="U216" s="40" t="b" cm="1">
        <f t="array" ref="U216:V216">EXACT(F216:G216,P216:Q216)</f>
        <v>1</v>
      </c>
      <c r="V216" s="40" t="b">
        <v>1</v>
      </c>
      <c r="W216" s="40" t="b">
        <f t="shared" si="20"/>
        <v>1</v>
      </c>
      <c r="X216" s="40" t="b">
        <f t="shared" si="21"/>
        <v>1</v>
      </c>
    </row>
    <row r="217" spans="1:24" ht="14.5" customHeight="1" x14ac:dyDescent="0.3">
      <c r="A217" s="71" t="s">
        <v>308</v>
      </c>
      <c r="B217" s="55" t="s">
        <v>185</v>
      </c>
      <c r="C217" s="242" t="s">
        <v>311</v>
      </c>
      <c r="D217" s="72" t="s">
        <v>189</v>
      </c>
      <c r="F217" s="41" t="s">
        <v>308</v>
      </c>
      <c r="G217" s="42" t="s">
        <v>185</v>
      </c>
      <c r="H217" s="232" t="s">
        <v>311</v>
      </c>
      <c r="I217" s="62" t="s">
        <v>189</v>
      </c>
      <c r="K217" s="60" t="b" cm="1">
        <f t="array" ref="K217:L217">EXACT(A217:B217,F217:G217)</f>
        <v>1</v>
      </c>
      <c r="L217" s="40" t="b">
        <v>1</v>
      </c>
      <c r="M217" s="40" t="b">
        <f t="shared" si="22"/>
        <v>1</v>
      </c>
      <c r="N217" s="66" t="b">
        <f t="shared" si="23"/>
        <v>1</v>
      </c>
      <c r="P217" s="41" t="s">
        <v>308</v>
      </c>
      <c r="Q217" s="42" t="s">
        <v>185</v>
      </c>
      <c r="R217" s="232" t="s">
        <v>311</v>
      </c>
      <c r="S217" s="62" t="s">
        <v>189</v>
      </c>
      <c r="T217" s="43"/>
      <c r="U217" s="40" t="b" cm="1">
        <f t="array" ref="U217:V217">EXACT(F217:G217,P217:Q217)</f>
        <v>1</v>
      </c>
      <c r="V217" s="40" t="b">
        <v>1</v>
      </c>
      <c r="W217" s="40" t="b">
        <f t="shared" si="20"/>
        <v>1</v>
      </c>
      <c r="X217" s="40" t="b">
        <f t="shared" si="21"/>
        <v>1</v>
      </c>
    </row>
    <row r="218" spans="1:24" ht="14.5" customHeight="1" x14ac:dyDescent="0.3">
      <c r="A218" s="71" t="s">
        <v>309</v>
      </c>
      <c r="B218" s="55" t="s">
        <v>186</v>
      </c>
      <c r="C218" s="242"/>
      <c r="D218" s="72" t="s">
        <v>6</v>
      </c>
      <c r="F218" s="41" t="s">
        <v>309</v>
      </c>
      <c r="G218" s="42" t="s">
        <v>186</v>
      </c>
      <c r="H218" s="232"/>
      <c r="I218" s="62" t="s">
        <v>6</v>
      </c>
      <c r="K218" s="60" t="b" cm="1">
        <f t="array" ref="K218:L218">EXACT(A218:B218,F218:G218)</f>
        <v>1</v>
      </c>
      <c r="L218" s="40" t="b">
        <v>1</v>
      </c>
      <c r="M218" s="40" t="b">
        <f t="shared" si="22"/>
        <v>1</v>
      </c>
      <c r="N218" s="66" t="b">
        <f t="shared" si="23"/>
        <v>1</v>
      </c>
      <c r="P218" s="41" t="s">
        <v>309</v>
      </c>
      <c r="Q218" s="42" t="s">
        <v>186</v>
      </c>
      <c r="R218" s="232"/>
      <c r="S218" s="62" t="s">
        <v>6</v>
      </c>
      <c r="T218" s="43"/>
      <c r="U218" s="40" t="b" cm="1">
        <f t="array" ref="U218:V218">EXACT(F218:G218,P218:Q218)</f>
        <v>1</v>
      </c>
      <c r="V218" s="40" t="b">
        <v>1</v>
      </c>
      <c r="W218" s="40" t="b">
        <f t="shared" si="20"/>
        <v>1</v>
      </c>
      <c r="X218" s="40" t="b">
        <f t="shared" si="21"/>
        <v>1</v>
      </c>
    </row>
    <row r="219" spans="1:24" ht="14.5" customHeight="1" x14ac:dyDescent="0.3">
      <c r="A219" s="71" t="s">
        <v>310</v>
      </c>
      <c r="B219" s="55" t="s">
        <v>187</v>
      </c>
      <c r="C219" s="242"/>
      <c r="D219" s="72"/>
      <c r="F219" s="41" t="s">
        <v>310</v>
      </c>
      <c r="G219" s="42" t="s">
        <v>187</v>
      </c>
      <c r="H219" s="232"/>
      <c r="I219" s="62"/>
      <c r="K219" s="60" t="b" cm="1">
        <f t="array" ref="K219:L219">EXACT(A219:B219,F219:G219)</f>
        <v>1</v>
      </c>
      <c r="L219" s="40" t="b">
        <v>1</v>
      </c>
      <c r="M219" s="40" t="b">
        <f t="shared" si="22"/>
        <v>1</v>
      </c>
      <c r="N219" s="66" t="b">
        <f t="shared" si="23"/>
        <v>1</v>
      </c>
      <c r="P219" s="41" t="s">
        <v>310</v>
      </c>
      <c r="Q219" s="42" t="s">
        <v>187</v>
      </c>
      <c r="R219" s="232"/>
      <c r="S219" s="62"/>
      <c r="T219" s="43"/>
      <c r="U219" s="40" t="b" cm="1">
        <f t="array" ref="U219:V219">EXACT(F219:G219,P219:Q219)</f>
        <v>1</v>
      </c>
      <c r="V219" s="40" t="b">
        <v>1</v>
      </c>
      <c r="W219" s="40" t="b">
        <f t="shared" si="20"/>
        <v>1</v>
      </c>
      <c r="X219" s="40" t="b">
        <f t="shared" si="21"/>
        <v>1</v>
      </c>
    </row>
    <row r="220" spans="1:24" ht="14.5" customHeight="1" x14ac:dyDescent="0.3">
      <c r="A220" s="71" t="s">
        <v>312</v>
      </c>
      <c r="B220" s="55" t="s">
        <v>217</v>
      </c>
      <c r="C220" s="242" t="s">
        <v>316</v>
      </c>
      <c r="D220" s="72" t="s">
        <v>146</v>
      </c>
      <c r="F220" s="41" t="s">
        <v>312</v>
      </c>
      <c r="G220" s="42" t="s">
        <v>217</v>
      </c>
      <c r="H220" s="232" t="s">
        <v>316</v>
      </c>
      <c r="I220" s="62" t="s">
        <v>146</v>
      </c>
      <c r="K220" s="60" t="b" cm="1">
        <f t="array" ref="K220:L220">EXACT(A220:B220,F220:G220)</f>
        <v>1</v>
      </c>
      <c r="L220" s="40" t="b">
        <v>1</v>
      </c>
      <c r="M220" s="40" t="b">
        <f t="shared" si="22"/>
        <v>1</v>
      </c>
      <c r="N220" s="66" t="b">
        <f t="shared" si="23"/>
        <v>1</v>
      </c>
      <c r="P220" s="41" t="s">
        <v>312</v>
      </c>
      <c r="Q220" s="42" t="s">
        <v>217</v>
      </c>
      <c r="R220" s="232" t="s">
        <v>316</v>
      </c>
      <c r="S220" s="62" t="s">
        <v>146</v>
      </c>
      <c r="T220" s="43"/>
      <c r="U220" s="40" t="b" cm="1">
        <f t="array" ref="U220:V220">EXACT(F220:G220,P220:Q220)</f>
        <v>1</v>
      </c>
      <c r="V220" s="40" t="b">
        <v>1</v>
      </c>
      <c r="W220" s="40" t="b">
        <f t="shared" si="20"/>
        <v>1</v>
      </c>
      <c r="X220" s="40" t="b">
        <f t="shared" si="21"/>
        <v>1</v>
      </c>
    </row>
    <row r="221" spans="1:24" ht="14.5" customHeight="1" x14ac:dyDescent="0.3">
      <c r="A221" s="71" t="s">
        <v>313</v>
      </c>
      <c r="B221" s="55" t="s">
        <v>218</v>
      </c>
      <c r="C221" s="242"/>
      <c r="D221" s="72" t="s">
        <v>6</v>
      </c>
      <c r="F221" s="41" t="s">
        <v>313</v>
      </c>
      <c r="G221" s="42" t="s">
        <v>218</v>
      </c>
      <c r="H221" s="232"/>
      <c r="I221" s="62" t="s">
        <v>6</v>
      </c>
      <c r="K221" s="60" t="b" cm="1">
        <f t="array" ref="K221:L221">EXACT(A221:B221,F221:G221)</f>
        <v>1</v>
      </c>
      <c r="L221" s="40" t="b">
        <v>1</v>
      </c>
      <c r="M221" s="40" t="b">
        <f t="shared" si="22"/>
        <v>1</v>
      </c>
      <c r="N221" s="66" t="b">
        <f t="shared" si="23"/>
        <v>1</v>
      </c>
      <c r="P221" s="41" t="s">
        <v>313</v>
      </c>
      <c r="Q221" s="42" t="s">
        <v>218</v>
      </c>
      <c r="R221" s="232"/>
      <c r="S221" s="62" t="s">
        <v>6</v>
      </c>
      <c r="T221" s="43"/>
      <c r="U221" s="40" t="b" cm="1">
        <f t="array" ref="U221:V221">EXACT(F221:G221,P221:Q221)</f>
        <v>1</v>
      </c>
      <c r="V221" s="40" t="b">
        <v>1</v>
      </c>
      <c r="W221" s="40" t="b">
        <f t="shared" si="20"/>
        <v>1</v>
      </c>
      <c r="X221" s="40" t="b">
        <f t="shared" si="21"/>
        <v>1</v>
      </c>
    </row>
    <row r="222" spans="1:24" ht="14.5" customHeight="1" x14ac:dyDescent="0.3">
      <c r="A222" s="71" t="s">
        <v>314</v>
      </c>
      <c r="B222" s="55" t="s">
        <v>1450</v>
      </c>
      <c r="C222" s="242"/>
      <c r="D222" s="72"/>
      <c r="F222" s="41" t="s">
        <v>314</v>
      </c>
      <c r="G222" s="42" t="s">
        <v>1450</v>
      </c>
      <c r="H222" s="232"/>
      <c r="I222" s="62"/>
      <c r="K222" s="60" t="b" cm="1">
        <f t="array" ref="K222:L222">EXACT(A222:B222,F222:G222)</f>
        <v>1</v>
      </c>
      <c r="L222" s="40" t="b">
        <v>1</v>
      </c>
      <c r="M222" s="40" t="b">
        <f t="shared" si="22"/>
        <v>1</v>
      </c>
      <c r="N222" s="66" t="b">
        <f t="shared" si="23"/>
        <v>1</v>
      </c>
      <c r="P222" s="41" t="s">
        <v>314</v>
      </c>
      <c r="Q222" s="42" t="s">
        <v>1450</v>
      </c>
      <c r="R222" s="232"/>
      <c r="S222" s="62"/>
      <c r="T222" s="43"/>
      <c r="U222" s="40" t="b" cm="1">
        <f t="array" ref="U222:V222">EXACT(F222:G222,P222:Q222)</f>
        <v>1</v>
      </c>
      <c r="V222" s="40" t="b">
        <v>1</v>
      </c>
      <c r="W222" s="40" t="b">
        <f t="shared" si="20"/>
        <v>1</v>
      </c>
      <c r="X222" s="40" t="b">
        <f t="shared" si="21"/>
        <v>1</v>
      </c>
    </row>
    <row r="223" spans="1:24" ht="14.5" customHeight="1" x14ac:dyDescent="0.3">
      <c r="A223" s="71" t="s">
        <v>315</v>
      </c>
      <c r="B223" s="55" t="s">
        <v>219</v>
      </c>
      <c r="C223" s="242"/>
      <c r="D223" s="72"/>
      <c r="F223" s="41" t="s">
        <v>315</v>
      </c>
      <c r="G223" s="42" t="s">
        <v>219</v>
      </c>
      <c r="H223" s="232"/>
      <c r="I223" s="62"/>
      <c r="K223" s="60" t="b" cm="1">
        <f t="array" ref="K223:L223">EXACT(A223:B223,F223:G223)</f>
        <v>1</v>
      </c>
      <c r="L223" s="40" t="b">
        <v>1</v>
      </c>
      <c r="M223" s="40" t="b">
        <f t="shared" si="22"/>
        <v>1</v>
      </c>
      <c r="N223" s="66" t="b">
        <f t="shared" si="23"/>
        <v>1</v>
      </c>
      <c r="P223" s="41" t="s">
        <v>315</v>
      </c>
      <c r="Q223" s="42" t="s">
        <v>219</v>
      </c>
      <c r="R223" s="232"/>
      <c r="S223" s="62"/>
      <c r="T223" s="43"/>
      <c r="U223" s="40" t="b" cm="1">
        <f t="array" ref="U223:V223">EXACT(F223:G223,P223:Q223)</f>
        <v>1</v>
      </c>
      <c r="V223" s="40" t="b">
        <v>1</v>
      </c>
      <c r="W223" s="40" t="b">
        <f t="shared" si="20"/>
        <v>1</v>
      </c>
      <c r="X223" s="40" t="b">
        <f t="shared" si="21"/>
        <v>1</v>
      </c>
    </row>
    <row r="224" spans="1:24" ht="14.5" customHeight="1" x14ac:dyDescent="0.3">
      <c r="A224" s="71" t="s">
        <v>317</v>
      </c>
      <c r="B224" s="55" t="s">
        <v>1283</v>
      </c>
      <c r="C224" s="242" t="s">
        <v>321</v>
      </c>
      <c r="D224" s="72" t="s">
        <v>322</v>
      </c>
      <c r="F224" s="41" t="s">
        <v>317</v>
      </c>
      <c r="G224" s="42" t="s">
        <v>1283</v>
      </c>
      <c r="H224" s="232" t="s">
        <v>321</v>
      </c>
      <c r="I224" s="62" t="s">
        <v>322</v>
      </c>
      <c r="K224" s="60" t="b" cm="1">
        <f t="array" ref="K224:L224">EXACT(A224:B224,F224:G224)</f>
        <v>1</v>
      </c>
      <c r="L224" s="40" t="b">
        <v>1</v>
      </c>
      <c r="M224" s="40" t="b">
        <f t="shared" si="22"/>
        <v>1</v>
      </c>
      <c r="N224" s="66" t="b">
        <f t="shared" si="23"/>
        <v>1</v>
      </c>
      <c r="P224" s="41" t="s">
        <v>317</v>
      </c>
      <c r="Q224" s="42" t="s">
        <v>1283</v>
      </c>
      <c r="R224" s="232" t="s">
        <v>321</v>
      </c>
      <c r="S224" s="62" t="s">
        <v>322</v>
      </c>
      <c r="T224" s="43"/>
      <c r="U224" s="40" t="b" cm="1">
        <f t="array" ref="U224:V224">EXACT(F224:G224,P224:Q224)</f>
        <v>1</v>
      </c>
      <c r="V224" s="40" t="b">
        <v>1</v>
      </c>
      <c r="W224" s="40" t="b">
        <f t="shared" si="20"/>
        <v>1</v>
      </c>
      <c r="X224" s="40" t="b">
        <f t="shared" si="21"/>
        <v>1</v>
      </c>
    </row>
    <row r="225" spans="1:24" ht="14.5" customHeight="1" x14ac:dyDescent="0.3">
      <c r="A225" s="71" t="s">
        <v>318</v>
      </c>
      <c r="B225" s="55" t="s">
        <v>33</v>
      </c>
      <c r="C225" s="242"/>
      <c r="D225" s="72" t="s">
        <v>37</v>
      </c>
      <c r="F225" s="41" t="s">
        <v>318</v>
      </c>
      <c r="G225" s="42" t="s">
        <v>33</v>
      </c>
      <c r="H225" s="232"/>
      <c r="I225" s="62" t="s">
        <v>37</v>
      </c>
      <c r="K225" s="60" t="b" cm="1">
        <f t="array" ref="K225:L225">EXACT(A225:B225,F225:G225)</f>
        <v>1</v>
      </c>
      <c r="L225" s="40" t="b">
        <v>1</v>
      </c>
      <c r="M225" s="40" t="b">
        <f t="shared" si="22"/>
        <v>1</v>
      </c>
      <c r="N225" s="66" t="b">
        <f t="shared" si="23"/>
        <v>1</v>
      </c>
      <c r="P225" s="41" t="s">
        <v>318</v>
      </c>
      <c r="Q225" s="42" t="s">
        <v>33</v>
      </c>
      <c r="R225" s="232"/>
      <c r="S225" s="62" t="s">
        <v>37</v>
      </c>
      <c r="T225" s="43"/>
      <c r="U225" s="40" t="b" cm="1">
        <f t="array" ref="U225:V225">EXACT(F225:G225,P225:Q225)</f>
        <v>1</v>
      </c>
      <c r="V225" s="40" t="b">
        <v>1</v>
      </c>
      <c r="W225" s="40" t="b">
        <f t="shared" si="20"/>
        <v>1</v>
      </c>
      <c r="X225" s="40" t="b">
        <f t="shared" si="21"/>
        <v>1</v>
      </c>
    </row>
    <row r="226" spans="1:24" ht="14.5" customHeight="1" x14ac:dyDescent="0.3">
      <c r="A226" s="71" t="s">
        <v>319</v>
      </c>
      <c r="B226" s="55" t="s">
        <v>34</v>
      </c>
      <c r="C226" s="242"/>
      <c r="D226" s="72" t="s">
        <v>6</v>
      </c>
      <c r="F226" s="41" t="s">
        <v>319</v>
      </c>
      <c r="G226" s="42" t="s">
        <v>34</v>
      </c>
      <c r="H226" s="232"/>
      <c r="I226" s="62" t="s">
        <v>6</v>
      </c>
      <c r="K226" s="60" t="b" cm="1">
        <f t="array" ref="K226:L226">EXACT(A226:B226,F226:G226)</f>
        <v>1</v>
      </c>
      <c r="L226" s="40" t="b">
        <v>1</v>
      </c>
      <c r="M226" s="40" t="b">
        <f t="shared" si="22"/>
        <v>1</v>
      </c>
      <c r="N226" s="66" t="b">
        <f t="shared" si="23"/>
        <v>1</v>
      </c>
      <c r="P226" s="41" t="s">
        <v>319</v>
      </c>
      <c r="Q226" s="42" t="s">
        <v>34</v>
      </c>
      <c r="R226" s="232"/>
      <c r="S226" s="62" t="s">
        <v>6</v>
      </c>
      <c r="T226" s="43"/>
      <c r="U226" s="40" t="b" cm="1">
        <f t="array" ref="U226:V226">EXACT(F226:G226,P226:Q226)</f>
        <v>1</v>
      </c>
      <c r="V226" s="40" t="b">
        <v>1</v>
      </c>
      <c r="W226" s="40" t="b">
        <f t="shared" si="20"/>
        <v>1</v>
      </c>
      <c r="X226" s="40" t="b">
        <f t="shared" si="21"/>
        <v>1</v>
      </c>
    </row>
    <row r="227" spans="1:24" ht="14.5" customHeight="1" x14ac:dyDescent="0.3">
      <c r="A227" s="71" t="s">
        <v>320</v>
      </c>
      <c r="B227" s="55"/>
      <c r="C227" s="242"/>
      <c r="D227" s="72"/>
      <c r="F227" s="41" t="s">
        <v>320</v>
      </c>
      <c r="G227" s="42"/>
      <c r="H227" s="232"/>
      <c r="I227" s="62"/>
      <c r="K227" s="60" t="b" cm="1">
        <f t="array" ref="K227:L227">EXACT(A227:B227,F227:G227)</f>
        <v>1</v>
      </c>
      <c r="L227" s="40" t="b">
        <v>1</v>
      </c>
      <c r="M227" s="40" t="b">
        <f t="shared" si="22"/>
        <v>1</v>
      </c>
      <c r="N227" s="66" t="b">
        <f t="shared" si="23"/>
        <v>1</v>
      </c>
      <c r="P227" s="41" t="s">
        <v>320</v>
      </c>
      <c r="Q227" s="42"/>
      <c r="R227" s="232"/>
      <c r="S227" s="62"/>
      <c r="T227" s="43"/>
      <c r="U227" s="40" t="b" cm="1">
        <f t="array" ref="U227:V227">EXACT(F227:G227,P227:Q227)</f>
        <v>1</v>
      </c>
      <c r="V227" s="40" t="b">
        <v>1</v>
      </c>
      <c r="W227" s="40" t="b">
        <f t="shared" si="20"/>
        <v>1</v>
      </c>
      <c r="X227" s="40" t="b">
        <f t="shared" si="21"/>
        <v>1</v>
      </c>
    </row>
    <row r="228" spans="1:24" ht="14.5" customHeight="1" x14ac:dyDescent="0.3">
      <c r="A228" s="71" t="s">
        <v>323</v>
      </c>
      <c r="B228" s="55" t="s">
        <v>327</v>
      </c>
      <c r="C228" s="242" t="s">
        <v>329</v>
      </c>
      <c r="D228" s="72" t="s">
        <v>115</v>
      </c>
      <c r="F228" s="41" t="s">
        <v>323</v>
      </c>
      <c r="G228" s="42" t="s">
        <v>327</v>
      </c>
      <c r="H228" s="232" t="s">
        <v>329</v>
      </c>
      <c r="I228" s="62" t="s">
        <v>115</v>
      </c>
      <c r="K228" s="60" t="b" cm="1">
        <f t="array" ref="K228:L228">EXACT(A228:B228,F228:G228)</f>
        <v>1</v>
      </c>
      <c r="L228" s="40" t="b">
        <v>1</v>
      </c>
      <c r="M228" s="40" t="b">
        <f t="shared" si="22"/>
        <v>1</v>
      </c>
      <c r="N228" s="66" t="b">
        <f t="shared" si="23"/>
        <v>1</v>
      </c>
      <c r="P228" s="41" t="s">
        <v>323</v>
      </c>
      <c r="Q228" s="42" t="s">
        <v>327</v>
      </c>
      <c r="R228" s="232" t="s">
        <v>329</v>
      </c>
      <c r="S228" s="62" t="s">
        <v>115</v>
      </c>
      <c r="T228" s="43"/>
      <c r="U228" s="40" t="b" cm="1">
        <f t="array" ref="U228:V228">EXACT(F228:G228,P228:Q228)</f>
        <v>1</v>
      </c>
      <c r="V228" s="40" t="b">
        <v>1</v>
      </c>
      <c r="W228" s="40" t="b">
        <f t="shared" si="20"/>
        <v>1</v>
      </c>
      <c r="X228" s="40" t="b">
        <f t="shared" si="21"/>
        <v>1</v>
      </c>
    </row>
    <row r="229" spans="1:24" ht="14.5" customHeight="1" x14ac:dyDescent="0.3">
      <c r="A229" s="71" t="s">
        <v>324</v>
      </c>
      <c r="B229" s="55" t="s">
        <v>1332</v>
      </c>
      <c r="C229" s="242"/>
      <c r="D229" s="72" t="s">
        <v>6</v>
      </c>
      <c r="F229" s="41" t="s">
        <v>324</v>
      </c>
      <c r="G229" s="42" t="s">
        <v>1332</v>
      </c>
      <c r="H229" s="232"/>
      <c r="I229" s="62" t="s">
        <v>6</v>
      </c>
      <c r="K229" s="60" t="b" cm="1">
        <f t="array" ref="K229:L229">EXACT(A229:B229,F229:G229)</f>
        <v>1</v>
      </c>
      <c r="L229" s="40" t="b">
        <v>1</v>
      </c>
      <c r="M229" s="40" t="b">
        <f t="shared" si="22"/>
        <v>1</v>
      </c>
      <c r="N229" s="66" t="b">
        <f t="shared" si="23"/>
        <v>1</v>
      </c>
      <c r="P229" s="41" t="s">
        <v>324</v>
      </c>
      <c r="Q229" s="42" t="s">
        <v>1332</v>
      </c>
      <c r="R229" s="232"/>
      <c r="S229" s="62" t="s">
        <v>6</v>
      </c>
      <c r="T229" s="43"/>
      <c r="U229" s="40" t="b" cm="1">
        <f t="array" ref="U229:V229">EXACT(F229:G229,P229:Q229)</f>
        <v>1</v>
      </c>
      <c r="V229" s="40" t="b">
        <v>1</v>
      </c>
      <c r="W229" s="40" t="b">
        <f t="shared" si="20"/>
        <v>1</v>
      </c>
      <c r="X229" s="40" t="b">
        <f t="shared" si="21"/>
        <v>1</v>
      </c>
    </row>
    <row r="230" spans="1:24" ht="14.5" customHeight="1" x14ac:dyDescent="0.3">
      <c r="A230" s="71" t="s">
        <v>325</v>
      </c>
      <c r="B230" s="55" t="s">
        <v>1333</v>
      </c>
      <c r="C230" s="242"/>
      <c r="D230" s="72"/>
      <c r="F230" s="41" t="s">
        <v>325</v>
      </c>
      <c r="G230" s="42" t="s">
        <v>1333</v>
      </c>
      <c r="H230" s="232"/>
      <c r="I230" s="62"/>
      <c r="K230" s="60" t="b" cm="1">
        <f t="array" ref="K230:L230">EXACT(A230:B230,F230:G230)</f>
        <v>1</v>
      </c>
      <c r="L230" s="40" t="b">
        <v>1</v>
      </c>
      <c r="M230" s="40" t="b">
        <f t="shared" si="22"/>
        <v>1</v>
      </c>
      <c r="N230" s="66" t="b">
        <f t="shared" si="23"/>
        <v>1</v>
      </c>
      <c r="P230" s="41" t="s">
        <v>325</v>
      </c>
      <c r="Q230" s="42" t="s">
        <v>1333</v>
      </c>
      <c r="R230" s="232"/>
      <c r="S230" s="62"/>
      <c r="T230" s="43"/>
      <c r="U230" s="40" t="b" cm="1">
        <f t="array" ref="U230:V230">EXACT(F230:G230,P230:Q230)</f>
        <v>1</v>
      </c>
      <c r="V230" s="40" t="b">
        <v>1</v>
      </c>
      <c r="W230" s="40" t="b">
        <f t="shared" si="20"/>
        <v>1</v>
      </c>
      <c r="X230" s="40" t="b">
        <f t="shared" si="21"/>
        <v>1</v>
      </c>
    </row>
    <row r="231" spans="1:24" ht="14.5" customHeight="1" x14ac:dyDescent="0.3">
      <c r="A231" s="71" t="s">
        <v>326</v>
      </c>
      <c r="B231" s="55" t="s">
        <v>328</v>
      </c>
      <c r="C231" s="242"/>
      <c r="D231" s="72"/>
      <c r="F231" s="41" t="s">
        <v>326</v>
      </c>
      <c r="G231" s="42" t="s">
        <v>328</v>
      </c>
      <c r="H231" s="232"/>
      <c r="I231" s="62"/>
      <c r="K231" s="60" t="b" cm="1">
        <f t="array" ref="K231:L231">EXACT(A231:B231,F231:G231)</f>
        <v>1</v>
      </c>
      <c r="L231" s="40" t="b">
        <v>1</v>
      </c>
      <c r="M231" s="40" t="b">
        <f t="shared" si="22"/>
        <v>1</v>
      </c>
      <c r="N231" s="66" t="b">
        <f t="shared" si="23"/>
        <v>1</v>
      </c>
      <c r="P231" s="41" t="s">
        <v>326</v>
      </c>
      <c r="Q231" s="42" t="s">
        <v>328</v>
      </c>
      <c r="R231" s="232"/>
      <c r="S231" s="62"/>
      <c r="T231" s="43"/>
      <c r="U231" s="40" t="b" cm="1">
        <f t="array" ref="U231:V231">EXACT(F231:G231,P231:Q231)</f>
        <v>1</v>
      </c>
      <c r="V231" s="40" t="b">
        <v>1</v>
      </c>
      <c r="W231" s="40" t="b">
        <f t="shared" si="20"/>
        <v>1</v>
      </c>
      <c r="X231" s="40" t="b">
        <f t="shared" si="21"/>
        <v>1</v>
      </c>
    </row>
    <row r="232" spans="1:24" ht="14.5" customHeight="1" x14ac:dyDescent="0.3">
      <c r="A232" s="71"/>
      <c r="B232" s="55" t="s">
        <v>66</v>
      </c>
      <c r="C232" s="242"/>
      <c r="D232" s="72"/>
      <c r="F232" s="41"/>
      <c r="G232" s="42" t="s">
        <v>66</v>
      </c>
      <c r="H232" s="232"/>
      <c r="I232" s="62"/>
      <c r="K232" s="60" t="b" cm="1">
        <f t="array" ref="K232:L232">EXACT(A232:B232,F232:G232)</f>
        <v>1</v>
      </c>
      <c r="L232" s="40" t="b">
        <v>1</v>
      </c>
      <c r="M232" s="40" t="b">
        <f t="shared" si="22"/>
        <v>1</v>
      </c>
      <c r="N232" s="66" t="b">
        <f t="shared" si="23"/>
        <v>1</v>
      </c>
      <c r="P232" s="41"/>
      <c r="Q232" s="42" t="s">
        <v>66</v>
      </c>
      <c r="R232" s="232"/>
      <c r="S232" s="62"/>
      <c r="T232" s="43"/>
      <c r="U232" s="40" t="b" cm="1">
        <f t="array" ref="U232:V232">EXACT(F232:G232,P232:Q232)</f>
        <v>1</v>
      </c>
      <c r="V232" s="40" t="b">
        <v>1</v>
      </c>
      <c r="W232" s="40" t="b">
        <f t="shared" si="20"/>
        <v>1</v>
      </c>
      <c r="X232" s="40" t="b">
        <f t="shared" si="21"/>
        <v>1</v>
      </c>
    </row>
    <row r="233" spans="1:24" ht="14.5" customHeight="1" x14ac:dyDescent="0.3">
      <c r="A233" s="71" t="s">
        <v>330</v>
      </c>
      <c r="B233" s="55" t="s">
        <v>1462</v>
      </c>
      <c r="C233" s="242" t="s">
        <v>332</v>
      </c>
      <c r="D233" s="72" t="s">
        <v>73</v>
      </c>
      <c r="F233" s="41" t="s">
        <v>330</v>
      </c>
      <c r="G233" s="42" t="s">
        <v>1462</v>
      </c>
      <c r="H233" s="232" t="s">
        <v>332</v>
      </c>
      <c r="I233" s="62" t="s">
        <v>73</v>
      </c>
      <c r="K233" s="60" t="b" cm="1">
        <f t="array" ref="K233:L233">EXACT(A233:B233,F233:G233)</f>
        <v>1</v>
      </c>
      <c r="L233" s="40" t="b">
        <v>1</v>
      </c>
      <c r="M233" s="40" t="b">
        <f t="shared" si="22"/>
        <v>1</v>
      </c>
      <c r="N233" s="66" t="b">
        <f t="shared" si="23"/>
        <v>1</v>
      </c>
      <c r="P233" s="41" t="s">
        <v>330</v>
      </c>
      <c r="Q233" s="42" t="s">
        <v>1462</v>
      </c>
      <c r="R233" s="232" t="s">
        <v>332</v>
      </c>
      <c r="S233" s="62" t="s">
        <v>73</v>
      </c>
      <c r="T233" s="43"/>
      <c r="U233" s="40" t="b" cm="1">
        <f t="array" ref="U233:V233">EXACT(F233:G233,P233:Q233)</f>
        <v>1</v>
      </c>
      <c r="V233" s="40" t="b">
        <v>1</v>
      </c>
      <c r="W233" s="40" t="b">
        <f t="shared" si="20"/>
        <v>1</v>
      </c>
      <c r="X233" s="40" t="b">
        <f t="shared" si="21"/>
        <v>1</v>
      </c>
    </row>
    <row r="234" spans="1:24" ht="14.5" customHeight="1" x14ac:dyDescent="0.3">
      <c r="A234" s="71" t="s">
        <v>331</v>
      </c>
      <c r="B234" s="55" t="s">
        <v>1313</v>
      </c>
      <c r="C234" s="242"/>
      <c r="D234" s="72" t="s">
        <v>6</v>
      </c>
      <c r="F234" s="41" t="s">
        <v>331</v>
      </c>
      <c r="G234" s="42" t="s">
        <v>1313</v>
      </c>
      <c r="H234" s="232"/>
      <c r="I234" s="62" t="s">
        <v>6</v>
      </c>
      <c r="K234" s="60" t="b" cm="1">
        <f t="array" ref="K234:L234">EXACT(A234:B234,F234:G234)</f>
        <v>1</v>
      </c>
      <c r="L234" s="40" t="b">
        <v>1</v>
      </c>
      <c r="M234" s="40" t="b">
        <f t="shared" si="22"/>
        <v>1</v>
      </c>
      <c r="N234" s="66" t="b">
        <f t="shared" si="23"/>
        <v>1</v>
      </c>
      <c r="P234" s="41" t="s">
        <v>331</v>
      </c>
      <c r="Q234" s="42" t="s">
        <v>1313</v>
      </c>
      <c r="R234" s="232"/>
      <c r="S234" s="62" t="s">
        <v>6</v>
      </c>
      <c r="T234" s="43"/>
      <c r="U234" s="40" t="b" cm="1">
        <f t="array" ref="U234:V234">EXACT(F234:G234,P234:Q234)</f>
        <v>1</v>
      </c>
      <c r="V234" s="40" t="b">
        <v>1</v>
      </c>
      <c r="W234" s="40" t="b">
        <f t="shared" si="20"/>
        <v>1</v>
      </c>
      <c r="X234" s="40" t="b">
        <f t="shared" si="21"/>
        <v>1</v>
      </c>
    </row>
    <row r="235" spans="1:24" ht="14.5" customHeight="1" x14ac:dyDescent="0.3">
      <c r="A235" s="71"/>
      <c r="B235" s="55" t="s">
        <v>192</v>
      </c>
      <c r="C235" s="242"/>
      <c r="D235" s="72"/>
      <c r="F235" s="41"/>
      <c r="G235" s="42" t="s">
        <v>192</v>
      </c>
      <c r="H235" s="232"/>
      <c r="I235" s="62"/>
      <c r="K235" s="60" t="b" cm="1">
        <f t="array" ref="K235:L235">EXACT(A235:B235,F235:G235)</f>
        <v>1</v>
      </c>
      <c r="L235" s="40" t="b">
        <v>1</v>
      </c>
      <c r="M235" s="40" t="b">
        <f t="shared" si="22"/>
        <v>1</v>
      </c>
      <c r="N235" s="66" t="b">
        <f t="shared" si="23"/>
        <v>1</v>
      </c>
      <c r="P235" s="41"/>
      <c r="Q235" s="42" t="s">
        <v>192</v>
      </c>
      <c r="R235" s="232"/>
      <c r="S235" s="62"/>
      <c r="T235" s="43"/>
      <c r="U235" s="40" t="b" cm="1">
        <f t="array" ref="U235:V235">EXACT(F235:G235,P235:Q235)</f>
        <v>1</v>
      </c>
      <c r="V235" s="40" t="b">
        <v>1</v>
      </c>
      <c r="W235" s="40" t="b">
        <f t="shared" si="20"/>
        <v>1</v>
      </c>
      <c r="X235" s="40" t="b">
        <f t="shared" si="21"/>
        <v>1</v>
      </c>
    </row>
    <row r="236" spans="1:24" ht="14.5" customHeight="1" x14ac:dyDescent="0.3">
      <c r="A236" s="71" t="s">
        <v>333</v>
      </c>
      <c r="B236" s="55" t="s">
        <v>1334</v>
      </c>
      <c r="C236" s="242" t="s">
        <v>339</v>
      </c>
      <c r="D236" s="72" t="s">
        <v>340</v>
      </c>
      <c r="F236" s="41" t="s">
        <v>333</v>
      </c>
      <c r="G236" s="42" t="s">
        <v>1334</v>
      </c>
      <c r="H236" s="232" t="s">
        <v>339</v>
      </c>
      <c r="I236" s="62" t="s">
        <v>340</v>
      </c>
      <c r="K236" s="60" t="b" cm="1">
        <f t="array" ref="K236:L236">EXACT(A236:B236,F236:G236)</f>
        <v>1</v>
      </c>
      <c r="L236" s="40" t="b">
        <v>1</v>
      </c>
      <c r="M236" s="40" t="b">
        <f t="shared" si="22"/>
        <v>1</v>
      </c>
      <c r="N236" s="66" t="b">
        <f t="shared" si="23"/>
        <v>1</v>
      </c>
      <c r="P236" s="41" t="s">
        <v>333</v>
      </c>
      <c r="Q236" s="42" t="s">
        <v>1334</v>
      </c>
      <c r="R236" s="232" t="s">
        <v>339</v>
      </c>
      <c r="S236" s="62" t="s">
        <v>340</v>
      </c>
      <c r="T236" s="43"/>
      <c r="U236" s="40" t="b" cm="1">
        <f t="array" ref="U236:V236">EXACT(F236:G236,P236:Q236)</f>
        <v>1</v>
      </c>
      <c r="V236" s="40" t="b">
        <v>1</v>
      </c>
      <c r="W236" s="40" t="b">
        <f t="shared" si="20"/>
        <v>1</v>
      </c>
      <c r="X236" s="40" t="b">
        <f t="shared" si="21"/>
        <v>1</v>
      </c>
    </row>
    <row r="237" spans="1:24" ht="14.5" customHeight="1" x14ac:dyDescent="0.3">
      <c r="A237" s="71" t="s">
        <v>334</v>
      </c>
      <c r="B237" s="55" t="s">
        <v>337</v>
      </c>
      <c r="C237" s="242"/>
      <c r="D237" s="72" t="s">
        <v>37</v>
      </c>
      <c r="F237" s="41" t="s">
        <v>334</v>
      </c>
      <c r="G237" s="42" t="s">
        <v>337</v>
      </c>
      <c r="H237" s="232"/>
      <c r="I237" s="62" t="s">
        <v>37</v>
      </c>
      <c r="K237" s="60" t="b" cm="1">
        <f t="array" ref="K237:L237">EXACT(A237:B237,F237:G237)</f>
        <v>1</v>
      </c>
      <c r="L237" s="40" t="b">
        <v>1</v>
      </c>
      <c r="M237" s="40" t="b">
        <f t="shared" si="22"/>
        <v>1</v>
      </c>
      <c r="N237" s="66" t="b">
        <f t="shared" si="23"/>
        <v>1</v>
      </c>
      <c r="P237" s="41" t="s">
        <v>334</v>
      </c>
      <c r="Q237" s="42" t="s">
        <v>337</v>
      </c>
      <c r="R237" s="232"/>
      <c r="S237" s="62" t="s">
        <v>37</v>
      </c>
      <c r="T237" s="43"/>
      <c r="U237" s="40" t="b" cm="1">
        <f t="array" ref="U237:V237">EXACT(F237:G237,P237:Q237)</f>
        <v>1</v>
      </c>
      <c r="V237" s="40" t="b">
        <v>1</v>
      </c>
      <c r="W237" s="40" t="b">
        <f t="shared" si="20"/>
        <v>1</v>
      </c>
      <c r="X237" s="40" t="b">
        <f t="shared" si="21"/>
        <v>1</v>
      </c>
    </row>
    <row r="238" spans="1:24" ht="14.5" customHeight="1" x14ac:dyDescent="0.3">
      <c r="A238" s="71" t="s">
        <v>335</v>
      </c>
      <c r="B238" s="55" t="s">
        <v>1451</v>
      </c>
      <c r="C238" s="242"/>
      <c r="D238" s="72" t="s">
        <v>6</v>
      </c>
      <c r="F238" s="41" t="s">
        <v>335</v>
      </c>
      <c r="G238" s="42" t="s">
        <v>1451</v>
      </c>
      <c r="H238" s="232"/>
      <c r="I238" s="62" t="s">
        <v>6</v>
      </c>
      <c r="K238" s="60" t="b" cm="1">
        <f t="array" ref="K238:L238">EXACT(A238:B238,F238:G238)</f>
        <v>1</v>
      </c>
      <c r="L238" s="40" t="b">
        <v>1</v>
      </c>
      <c r="M238" s="40" t="b">
        <f t="shared" si="22"/>
        <v>1</v>
      </c>
      <c r="N238" s="66" t="b">
        <f t="shared" si="23"/>
        <v>1</v>
      </c>
      <c r="P238" s="41" t="s">
        <v>335</v>
      </c>
      <c r="Q238" s="42" t="s">
        <v>1451</v>
      </c>
      <c r="R238" s="232"/>
      <c r="S238" s="62" t="s">
        <v>6</v>
      </c>
      <c r="T238" s="43"/>
      <c r="U238" s="40" t="b" cm="1">
        <f t="array" ref="U238:V238">EXACT(F238:G238,P238:Q238)</f>
        <v>1</v>
      </c>
      <c r="V238" s="40" t="b">
        <v>1</v>
      </c>
      <c r="W238" s="40" t="b">
        <f t="shared" si="20"/>
        <v>1</v>
      </c>
      <c r="X238" s="40" t="b">
        <f t="shared" si="21"/>
        <v>1</v>
      </c>
    </row>
    <row r="239" spans="1:24" ht="14.5" customHeight="1" x14ac:dyDescent="0.3">
      <c r="A239" s="71" t="s">
        <v>336</v>
      </c>
      <c r="B239" s="55" t="s">
        <v>338</v>
      </c>
      <c r="C239" s="242"/>
      <c r="D239" s="72"/>
      <c r="F239" s="41" t="s">
        <v>336</v>
      </c>
      <c r="G239" s="42" t="s">
        <v>338</v>
      </c>
      <c r="H239" s="232"/>
      <c r="I239" s="62"/>
      <c r="K239" s="60" t="b" cm="1">
        <f t="array" ref="K239:L239">EXACT(A239:B239,F239:G239)</f>
        <v>1</v>
      </c>
      <c r="L239" s="40" t="b">
        <v>1</v>
      </c>
      <c r="M239" s="40" t="b">
        <f t="shared" si="22"/>
        <v>1</v>
      </c>
      <c r="N239" s="66" t="b">
        <f t="shared" si="23"/>
        <v>1</v>
      </c>
      <c r="P239" s="41" t="s">
        <v>336</v>
      </c>
      <c r="Q239" s="42" t="s">
        <v>338</v>
      </c>
      <c r="R239" s="232"/>
      <c r="S239" s="62"/>
      <c r="T239" s="43"/>
      <c r="U239" s="40" t="b" cm="1">
        <f t="array" ref="U239:V239">EXACT(F239:G239,P239:Q239)</f>
        <v>1</v>
      </c>
      <c r="V239" s="40" t="b">
        <v>1</v>
      </c>
      <c r="W239" s="40" t="b">
        <f t="shared" si="20"/>
        <v>1</v>
      </c>
      <c r="X239" s="40" t="b">
        <f t="shared" si="21"/>
        <v>1</v>
      </c>
    </row>
    <row r="240" spans="1:24" ht="14.5" customHeight="1" x14ac:dyDescent="0.3">
      <c r="A240" s="71" t="s">
        <v>341</v>
      </c>
      <c r="B240" s="55" t="s">
        <v>90</v>
      </c>
      <c r="C240" s="242" t="s">
        <v>343</v>
      </c>
      <c r="D240" s="72" t="s">
        <v>175</v>
      </c>
      <c r="F240" s="41" t="s">
        <v>341</v>
      </c>
      <c r="G240" s="42" t="s">
        <v>90</v>
      </c>
      <c r="H240" s="232" t="s">
        <v>343</v>
      </c>
      <c r="I240" s="62" t="s">
        <v>175</v>
      </c>
      <c r="K240" s="60" t="b" cm="1">
        <f t="array" ref="K240:L240">EXACT(A240:B240,F240:G240)</f>
        <v>1</v>
      </c>
      <c r="L240" s="40" t="b">
        <v>1</v>
      </c>
      <c r="M240" s="40" t="b">
        <f t="shared" si="22"/>
        <v>1</v>
      </c>
      <c r="N240" s="66" t="b">
        <f t="shared" si="23"/>
        <v>1</v>
      </c>
      <c r="P240" s="41" t="s">
        <v>341</v>
      </c>
      <c r="Q240" s="42" t="s">
        <v>90</v>
      </c>
      <c r="R240" s="232" t="s">
        <v>343</v>
      </c>
      <c r="S240" s="62" t="s">
        <v>175</v>
      </c>
      <c r="T240" s="43"/>
      <c r="U240" s="40" t="b" cm="1">
        <f t="array" ref="U240:V240">EXACT(F240:G240,P240:Q240)</f>
        <v>1</v>
      </c>
      <c r="V240" s="40" t="b">
        <v>1</v>
      </c>
      <c r="W240" s="40" t="b">
        <f t="shared" si="20"/>
        <v>1</v>
      </c>
      <c r="X240" s="40" t="b">
        <f t="shared" si="21"/>
        <v>1</v>
      </c>
    </row>
    <row r="241" spans="1:24" ht="14.5" customHeight="1" x14ac:dyDescent="0.3">
      <c r="A241" s="71" t="s">
        <v>342</v>
      </c>
      <c r="B241" s="55" t="s">
        <v>91</v>
      </c>
      <c r="C241" s="242"/>
      <c r="D241" s="72" t="s">
        <v>6</v>
      </c>
      <c r="F241" s="41" t="s">
        <v>342</v>
      </c>
      <c r="G241" s="42" t="s">
        <v>91</v>
      </c>
      <c r="H241" s="232"/>
      <c r="I241" s="63" t="s">
        <v>1187</v>
      </c>
      <c r="K241" s="60" t="b" cm="1">
        <f t="array" ref="K241:L241">EXACT(A241:B241,F241:G241)</f>
        <v>1</v>
      </c>
      <c r="L241" s="40" t="b">
        <v>1</v>
      </c>
      <c r="M241" s="40" t="b">
        <f t="shared" si="22"/>
        <v>1</v>
      </c>
      <c r="N241" s="66" t="b">
        <f t="shared" si="23"/>
        <v>0</v>
      </c>
      <c r="P241" s="41" t="s">
        <v>342</v>
      </c>
      <c r="Q241" s="42" t="s">
        <v>91</v>
      </c>
      <c r="R241" s="232"/>
      <c r="S241" s="62" t="s">
        <v>1187</v>
      </c>
      <c r="T241" s="43"/>
      <c r="U241" s="40" t="b" cm="1">
        <f t="array" ref="U241:V241">EXACT(F241:G241,P241:Q241)</f>
        <v>1</v>
      </c>
      <c r="V241" s="40" t="b">
        <v>1</v>
      </c>
      <c r="W241" s="40" t="b">
        <f t="shared" si="20"/>
        <v>1</v>
      </c>
      <c r="X241" s="40" t="b">
        <f t="shared" si="21"/>
        <v>1</v>
      </c>
    </row>
    <row r="242" spans="1:24" ht="14.5" customHeight="1" x14ac:dyDescent="0.3">
      <c r="A242" s="71"/>
      <c r="B242" s="55" t="s">
        <v>1290</v>
      </c>
      <c r="C242" s="242"/>
      <c r="D242" s="72"/>
      <c r="F242" s="41"/>
      <c r="G242" s="42" t="s">
        <v>1290</v>
      </c>
      <c r="H242" s="232"/>
      <c r="I242" s="63" t="s">
        <v>6</v>
      </c>
      <c r="K242" s="60" t="b" cm="1">
        <f t="array" ref="K242:L242">EXACT(A242:B242,F242:G242)</f>
        <v>1</v>
      </c>
      <c r="L242" s="40" t="b">
        <v>1</v>
      </c>
      <c r="M242" s="40" t="b">
        <f t="shared" si="22"/>
        <v>1</v>
      </c>
      <c r="N242" s="66" t="b">
        <f t="shared" si="23"/>
        <v>0</v>
      </c>
      <c r="P242" s="41"/>
      <c r="Q242" s="42" t="s">
        <v>1290</v>
      </c>
      <c r="R242" s="232"/>
      <c r="S242" s="62" t="s">
        <v>6</v>
      </c>
      <c r="T242" s="43"/>
      <c r="U242" s="40" t="b" cm="1">
        <f t="array" ref="U242:V242">EXACT(F242:G242,P242:Q242)</f>
        <v>1</v>
      </c>
      <c r="V242" s="40" t="b">
        <v>1</v>
      </c>
      <c r="W242" s="40" t="b">
        <f t="shared" si="20"/>
        <v>1</v>
      </c>
      <c r="X242" s="40" t="b">
        <f t="shared" si="21"/>
        <v>1</v>
      </c>
    </row>
    <row r="243" spans="1:24" ht="14.5" customHeight="1" x14ac:dyDescent="0.3">
      <c r="A243" s="71" t="s">
        <v>344</v>
      </c>
      <c r="B243" s="55" t="s">
        <v>346</v>
      </c>
      <c r="C243" s="242" t="s">
        <v>348</v>
      </c>
      <c r="D243" s="72" t="s">
        <v>349</v>
      </c>
      <c r="F243" s="41" t="s">
        <v>344</v>
      </c>
      <c r="G243" s="42" t="s">
        <v>346</v>
      </c>
      <c r="H243" s="232" t="s">
        <v>348</v>
      </c>
      <c r="I243" s="62" t="s">
        <v>349</v>
      </c>
      <c r="K243" s="60" t="b" cm="1">
        <f t="array" ref="K243:L243">EXACT(A243:B243,F243:G243)</f>
        <v>1</v>
      </c>
      <c r="L243" s="40" t="b">
        <v>1</v>
      </c>
      <c r="M243" s="40" t="b">
        <f t="shared" si="22"/>
        <v>1</v>
      </c>
      <c r="N243" s="66" t="b">
        <f t="shared" si="23"/>
        <v>1</v>
      </c>
      <c r="P243" s="41" t="s">
        <v>344</v>
      </c>
      <c r="Q243" s="42" t="s">
        <v>346</v>
      </c>
      <c r="R243" s="232" t="s">
        <v>348</v>
      </c>
      <c r="S243" s="62" t="s">
        <v>349</v>
      </c>
      <c r="T243" s="43"/>
      <c r="U243" s="40" t="b" cm="1">
        <f t="array" ref="U243:V243">EXACT(F243:G243,P243:Q243)</f>
        <v>1</v>
      </c>
      <c r="V243" s="40" t="b">
        <v>1</v>
      </c>
      <c r="W243" s="40" t="b">
        <f t="shared" si="20"/>
        <v>1</v>
      </c>
      <c r="X243" s="40" t="b">
        <f t="shared" si="21"/>
        <v>1</v>
      </c>
    </row>
    <row r="244" spans="1:24" ht="14.5" customHeight="1" x14ac:dyDescent="0.3">
      <c r="A244" s="71" t="s">
        <v>345</v>
      </c>
      <c r="B244" s="55" t="s">
        <v>347</v>
      </c>
      <c r="C244" s="242"/>
      <c r="D244" s="72" t="s">
        <v>6</v>
      </c>
      <c r="F244" s="41" t="s">
        <v>345</v>
      </c>
      <c r="G244" s="42" t="s">
        <v>347</v>
      </c>
      <c r="H244" s="232"/>
      <c r="I244" s="62" t="s">
        <v>6</v>
      </c>
      <c r="K244" s="60" t="b" cm="1">
        <f t="array" ref="K244:L244">EXACT(A244:B244,F244:G244)</f>
        <v>1</v>
      </c>
      <c r="L244" s="40" t="b">
        <v>1</v>
      </c>
      <c r="M244" s="40" t="b">
        <f t="shared" si="22"/>
        <v>1</v>
      </c>
      <c r="N244" s="66" t="b">
        <f t="shared" si="23"/>
        <v>1</v>
      </c>
      <c r="P244" s="41" t="s">
        <v>345</v>
      </c>
      <c r="Q244" s="42" t="s">
        <v>347</v>
      </c>
      <c r="R244" s="232"/>
      <c r="S244" s="62" t="s">
        <v>6</v>
      </c>
      <c r="T244" s="43"/>
      <c r="U244" s="40" t="b" cm="1">
        <f t="array" ref="U244:V244">EXACT(F244:G244,P244:Q244)</f>
        <v>1</v>
      </c>
      <c r="V244" s="40" t="b">
        <v>1</v>
      </c>
      <c r="W244" s="40" t="b">
        <f t="shared" si="20"/>
        <v>1</v>
      </c>
      <c r="X244" s="40" t="b">
        <f t="shared" si="21"/>
        <v>1</v>
      </c>
    </row>
    <row r="245" spans="1:24" ht="14.5" customHeight="1" x14ac:dyDescent="0.3">
      <c r="A245" s="71"/>
      <c r="B245" s="55" t="s">
        <v>1335</v>
      </c>
      <c r="C245" s="242"/>
      <c r="D245" s="72"/>
      <c r="F245" s="41"/>
      <c r="G245" s="42" t="s">
        <v>1335</v>
      </c>
      <c r="H245" s="232"/>
      <c r="I245" s="62"/>
      <c r="K245" s="60" t="b" cm="1">
        <f t="array" ref="K245:L245">EXACT(A245:B245,F245:G245)</f>
        <v>1</v>
      </c>
      <c r="L245" s="40" t="b">
        <v>1</v>
      </c>
      <c r="M245" s="40" t="b">
        <f t="shared" si="22"/>
        <v>1</v>
      </c>
      <c r="N245" s="66" t="b">
        <f t="shared" si="23"/>
        <v>1</v>
      </c>
      <c r="P245" s="41"/>
      <c r="Q245" s="42" t="s">
        <v>1335</v>
      </c>
      <c r="R245" s="232"/>
      <c r="S245" s="62"/>
      <c r="T245" s="43"/>
      <c r="U245" s="40" t="b" cm="1">
        <f t="array" ref="U245:V245">EXACT(F245:G245,P245:Q245)</f>
        <v>1</v>
      </c>
      <c r="V245" s="40" t="b">
        <v>1</v>
      </c>
      <c r="W245" s="40" t="b">
        <f t="shared" si="20"/>
        <v>1</v>
      </c>
      <c r="X245" s="40" t="b">
        <f t="shared" si="21"/>
        <v>1</v>
      </c>
    </row>
    <row r="246" spans="1:24" ht="14.5" customHeight="1" x14ac:dyDescent="0.3">
      <c r="A246" s="71"/>
      <c r="B246" s="55" t="s">
        <v>1336</v>
      </c>
      <c r="C246" s="242"/>
      <c r="D246" s="72"/>
      <c r="F246" s="41"/>
      <c r="G246" s="42" t="s">
        <v>1336</v>
      </c>
      <c r="H246" s="232"/>
      <c r="I246" s="62"/>
      <c r="K246" s="60" t="b" cm="1">
        <f t="array" ref="K246:L246">EXACT(A246:B246,F246:G246)</f>
        <v>1</v>
      </c>
      <c r="L246" s="40" t="b">
        <v>1</v>
      </c>
      <c r="M246" s="40" t="b">
        <f t="shared" si="22"/>
        <v>1</v>
      </c>
      <c r="N246" s="66" t="b">
        <f t="shared" si="23"/>
        <v>1</v>
      </c>
      <c r="P246" s="41"/>
      <c r="Q246" s="42" t="s">
        <v>1336</v>
      </c>
      <c r="R246" s="232"/>
      <c r="S246" s="62"/>
      <c r="T246" s="43"/>
      <c r="U246" s="40" t="b" cm="1">
        <f t="array" ref="U246:V246">EXACT(F246:G246,P246:Q246)</f>
        <v>1</v>
      </c>
      <c r="V246" s="40" t="b">
        <v>1</v>
      </c>
      <c r="W246" s="40" t="b">
        <f t="shared" si="20"/>
        <v>1</v>
      </c>
      <c r="X246" s="40" t="b">
        <f t="shared" si="21"/>
        <v>1</v>
      </c>
    </row>
    <row r="247" spans="1:24" ht="14.5" customHeight="1" x14ac:dyDescent="0.3">
      <c r="A247" s="71" t="s">
        <v>1337</v>
      </c>
      <c r="B247" s="55" t="s">
        <v>1461</v>
      </c>
      <c r="C247" s="242" t="s">
        <v>350</v>
      </c>
      <c r="D247" s="72" t="s">
        <v>351</v>
      </c>
      <c r="F247" s="41" t="s">
        <v>1337</v>
      </c>
      <c r="G247" s="42" t="s">
        <v>1461</v>
      </c>
      <c r="H247" s="232" t="s">
        <v>350</v>
      </c>
      <c r="I247" s="62" t="s">
        <v>351</v>
      </c>
      <c r="K247" s="60" t="b" cm="1">
        <f t="array" ref="K247:L247">EXACT(A247:B247,F247:G247)</f>
        <v>1</v>
      </c>
      <c r="L247" s="40" t="b">
        <v>1</v>
      </c>
      <c r="M247" s="40" t="b">
        <f t="shared" si="22"/>
        <v>1</v>
      </c>
      <c r="N247" s="66" t="b">
        <f t="shared" si="23"/>
        <v>1</v>
      </c>
      <c r="P247" s="41" t="s">
        <v>1337</v>
      </c>
      <c r="Q247" s="42" t="s">
        <v>1461</v>
      </c>
      <c r="R247" s="232" t="s">
        <v>350</v>
      </c>
      <c r="S247" s="62" t="s">
        <v>351</v>
      </c>
      <c r="T247" s="43"/>
      <c r="U247" s="40" t="b" cm="1">
        <f t="array" ref="U247:V247">EXACT(F247:G247,P247:Q247)</f>
        <v>1</v>
      </c>
      <c r="V247" s="40" t="b">
        <v>1</v>
      </c>
      <c r="W247" s="40" t="b">
        <f t="shared" si="20"/>
        <v>1</v>
      </c>
      <c r="X247" s="40" t="b">
        <f t="shared" si="21"/>
        <v>1</v>
      </c>
    </row>
    <row r="248" spans="1:24" ht="14.5" customHeight="1" x14ac:dyDescent="0.3">
      <c r="A248" s="71" t="s">
        <v>1338</v>
      </c>
      <c r="B248" s="55" t="s">
        <v>197</v>
      </c>
      <c r="C248" s="242"/>
      <c r="D248" s="72" t="s">
        <v>79</v>
      </c>
      <c r="F248" s="41" t="s">
        <v>1338</v>
      </c>
      <c r="G248" s="42" t="s">
        <v>197</v>
      </c>
      <c r="H248" s="232"/>
      <c r="I248" s="62" t="s">
        <v>79</v>
      </c>
      <c r="K248" s="60" t="b" cm="1">
        <f t="array" ref="K248:L248">EXACT(A248:B248,F248:G248)</f>
        <v>1</v>
      </c>
      <c r="L248" s="40" t="b">
        <v>1</v>
      </c>
      <c r="M248" s="40" t="b">
        <f t="shared" si="22"/>
        <v>1</v>
      </c>
      <c r="N248" s="66" t="b">
        <f t="shared" si="23"/>
        <v>1</v>
      </c>
      <c r="P248" s="41" t="s">
        <v>1338</v>
      </c>
      <c r="Q248" s="42" t="s">
        <v>197</v>
      </c>
      <c r="R248" s="232"/>
      <c r="S248" s="62" t="s">
        <v>79</v>
      </c>
      <c r="T248" s="43"/>
      <c r="U248" s="40" t="b" cm="1">
        <f t="array" ref="U248:V248">EXACT(F248:G248,P248:Q248)</f>
        <v>1</v>
      </c>
      <c r="V248" s="40" t="b">
        <v>1</v>
      </c>
      <c r="W248" s="40" t="b">
        <f t="shared" si="20"/>
        <v>1</v>
      </c>
      <c r="X248" s="40" t="b">
        <f t="shared" si="21"/>
        <v>1</v>
      </c>
    </row>
    <row r="249" spans="1:24" ht="14.5" customHeight="1" x14ac:dyDescent="0.3">
      <c r="A249" s="71" t="s">
        <v>1339</v>
      </c>
      <c r="B249" s="55" t="s">
        <v>198</v>
      </c>
      <c r="C249" s="242"/>
      <c r="D249" s="72" t="s">
        <v>6</v>
      </c>
      <c r="F249" s="41" t="s">
        <v>1339</v>
      </c>
      <c r="G249" s="42" t="s">
        <v>198</v>
      </c>
      <c r="H249" s="232"/>
      <c r="I249" s="62" t="s">
        <v>6</v>
      </c>
      <c r="K249" s="60" t="b" cm="1">
        <f t="array" ref="K249:L249">EXACT(A249:B249,F249:G249)</f>
        <v>1</v>
      </c>
      <c r="L249" s="40" t="b">
        <v>1</v>
      </c>
      <c r="M249" s="40" t="b">
        <f t="shared" si="22"/>
        <v>1</v>
      </c>
      <c r="N249" s="66" t="b">
        <f t="shared" si="23"/>
        <v>1</v>
      </c>
      <c r="P249" s="41" t="s">
        <v>1339</v>
      </c>
      <c r="Q249" s="42" t="s">
        <v>198</v>
      </c>
      <c r="R249" s="232"/>
      <c r="S249" s="62" t="s">
        <v>6</v>
      </c>
      <c r="T249" s="43"/>
      <c r="U249" s="40" t="b" cm="1">
        <f t="array" ref="U249:V249">EXACT(F249:G249,P249:Q249)</f>
        <v>1</v>
      </c>
      <c r="V249" s="40" t="b">
        <v>1</v>
      </c>
      <c r="W249" s="40" t="b">
        <f t="shared" si="20"/>
        <v>1</v>
      </c>
      <c r="X249" s="40" t="b">
        <f t="shared" si="21"/>
        <v>1</v>
      </c>
    </row>
    <row r="250" spans="1:24" ht="14.5" customHeight="1" x14ac:dyDescent="0.3">
      <c r="A250" s="71" t="s">
        <v>1340</v>
      </c>
      <c r="B250" s="55"/>
      <c r="C250" s="242"/>
      <c r="D250" s="72"/>
      <c r="F250" s="41" t="s">
        <v>1340</v>
      </c>
      <c r="G250" s="42"/>
      <c r="H250" s="232"/>
      <c r="I250" s="62"/>
      <c r="K250" s="60" t="b" cm="1">
        <f t="array" ref="K250:L250">EXACT(A250:B250,F250:G250)</f>
        <v>1</v>
      </c>
      <c r="L250" s="40" t="b">
        <v>1</v>
      </c>
      <c r="M250" s="40" t="b">
        <f t="shared" si="22"/>
        <v>1</v>
      </c>
      <c r="N250" s="66" t="b">
        <f t="shared" si="23"/>
        <v>1</v>
      </c>
      <c r="P250" s="41" t="s">
        <v>1340</v>
      </c>
      <c r="Q250" s="42"/>
      <c r="R250" s="232"/>
      <c r="S250" s="62"/>
      <c r="T250" s="43"/>
      <c r="U250" s="40" t="b" cm="1">
        <f t="array" ref="U250:V250">EXACT(F250:G250,P250:Q250)</f>
        <v>1</v>
      </c>
      <c r="V250" s="40" t="b">
        <v>1</v>
      </c>
      <c r="W250" s="40" t="b">
        <f t="shared" si="20"/>
        <v>1</v>
      </c>
      <c r="X250" s="40" t="b">
        <f t="shared" si="21"/>
        <v>1</v>
      </c>
    </row>
    <row r="251" spans="1:24" ht="14.5" customHeight="1" x14ac:dyDescent="0.3">
      <c r="A251" s="71" t="s">
        <v>352</v>
      </c>
      <c r="B251" s="55" t="s">
        <v>1309</v>
      </c>
      <c r="C251" s="242" t="s">
        <v>356</v>
      </c>
      <c r="D251" s="72" t="s">
        <v>23</v>
      </c>
      <c r="F251" s="41" t="s">
        <v>352</v>
      </c>
      <c r="G251" s="42" t="s">
        <v>1309</v>
      </c>
      <c r="H251" s="232" t="s">
        <v>356</v>
      </c>
      <c r="I251" s="62" t="s">
        <v>23</v>
      </c>
      <c r="K251" s="60" t="b" cm="1">
        <f t="array" ref="K251:L251">EXACT(A251:B251,F251:G251)</f>
        <v>1</v>
      </c>
      <c r="L251" s="40" t="b">
        <v>1</v>
      </c>
      <c r="M251" s="40" t="b">
        <f t="shared" si="22"/>
        <v>1</v>
      </c>
      <c r="N251" s="66" t="b">
        <f t="shared" si="23"/>
        <v>1</v>
      </c>
      <c r="P251" s="41" t="s">
        <v>352</v>
      </c>
      <c r="Q251" s="42" t="s">
        <v>1309</v>
      </c>
      <c r="R251" s="232" t="s">
        <v>356</v>
      </c>
      <c r="S251" s="62" t="s">
        <v>23</v>
      </c>
      <c r="T251" s="43"/>
      <c r="U251" s="40" t="b" cm="1">
        <f t="array" ref="U251:V251">EXACT(F251:G251,P251:Q251)</f>
        <v>1</v>
      </c>
      <c r="V251" s="40" t="b">
        <v>1</v>
      </c>
      <c r="W251" s="40" t="b">
        <f t="shared" si="20"/>
        <v>1</v>
      </c>
      <c r="X251" s="40" t="b">
        <f t="shared" si="21"/>
        <v>1</v>
      </c>
    </row>
    <row r="252" spans="1:24" ht="14.5" customHeight="1" x14ac:dyDescent="0.3">
      <c r="A252" s="71" t="s">
        <v>353</v>
      </c>
      <c r="B252" s="55" t="s">
        <v>156</v>
      </c>
      <c r="C252" s="242"/>
      <c r="D252" s="72" t="s">
        <v>6</v>
      </c>
      <c r="F252" s="41" t="s">
        <v>353</v>
      </c>
      <c r="G252" s="42" t="s">
        <v>156</v>
      </c>
      <c r="H252" s="232"/>
      <c r="I252" s="62" t="s">
        <v>6</v>
      </c>
      <c r="K252" s="60" t="b" cm="1">
        <f t="array" ref="K252:L252">EXACT(A252:B252,F252:G252)</f>
        <v>1</v>
      </c>
      <c r="L252" s="40" t="b">
        <v>1</v>
      </c>
      <c r="M252" s="40" t="b">
        <f t="shared" si="22"/>
        <v>1</v>
      </c>
      <c r="N252" s="66" t="b">
        <f t="shared" si="23"/>
        <v>1</v>
      </c>
      <c r="P252" s="41" t="s">
        <v>353</v>
      </c>
      <c r="Q252" s="42" t="s">
        <v>156</v>
      </c>
      <c r="R252" s="232"/>
      <c r="S252" s="62" t="s">
        <v>6</v>
      </c>
      <c r="T252" s="43"/>
      <c r="U252" s="40" t="b" cm="1">
        <f t="array" ref="U252:V252">EXACT(F252:G252,P252:Q252)</f>
        <v>1</v>
      </c>
      <c r="V252" s="40" t="b">
        <v>1</v>
      </c>
      <c r="W252" s="40" t="b">
        <f t="shared" si="20"/>
        <v>1</v>
      </c>
      <c r="X252" s="40" t="b">
        <f t="shared" si="21"/>
        <v>1</v>
      </c>
    </row>
    <row r="253" spans="1:24" ht="14.5" customHeight="1" x14ac:dyDescent="0.3">
      <c r="A253" s="71" t="s">
        <v>354</v>
      </c>
      <c r="B253" s="55" t="s">
        <v>1449</v>
      </c>
      <c r="C253" s="242"/>
      <c r="D253" s="72"/>
      <c r="F253" s="41" t="s">
        <v>354</v>
      </c>
      <c r="G253" s="42" t="s">
        <v>1449</v>
      </c>
      <c r="H253" s="232"/>
      <c r="I253" s="62"/>
      <c r="K253" s="60" t="b" cm="1">
        <f t="array" ref="K253:L253">EXACT(A253:B253,F253:G253)</f>
        <v>1</v>
      </c>
      <c r="L253" s="40" t="b">
        <v>1</v>
      </c>
      <c r="M253" s="40" t="b">
        <f t="shared" si="22"/>
        <v>1</v>
      </c>
      <c r="N253" s="66" t="b">
        <f t="shared" si="23"/>
        <v>1</v>
      </c>
      <c r="P253" s="41" t="s">
        <v>354</v>
      </c>
      <c r="Q253" s="42" t="s">
        <v>1449</v>
      </c>
      <c r="R253" s="232"/>
      <c r="S253" s="62"/>
      <c r="T253" s="43"/>
      <c r="U253" s="40" t="b" cm="1">
        <f t="array" ref="U253:V253">EXACT(F253:G253,P253:Q253)</f>
        <v>1</v>
      </c>
      <c r="V253" s="40" t="b">
        <v>1</v>
      </c>
      <c r="W253" s="40" t="b">
        <f t="shared" si="20"/>
        <v>1</v>
      </c>
      <c r="X253" s="40" t="b">
        <f t="shared" si="21"/>
        <v>1</v>
      </c>
    </row>
    <row r="254" spans="1:24" ht="14.5" customHeight="1" x14ac:dyDescent="0.3">
      <c r="A254" s="71" t="s">
        <v>355</v>
      </c>
      <c r="B254" s="55" t="s">
        <v>157</v>
      </c>
      <c r="C254" s="242"/>
      <c r="D254" s="72"/>
      <c r="F254" s="41" t="s">
        <v>355</v>
      </c>
      <c r="G254" s="42" t="s">
        <v>157</v>
      </c>
      <c r="H254" s="232"/>
      <c r="I254" s="62"/>
      <c r="K254" s="60" t="b" cm="1">
        <f t="array" ref="K254:L254">EXACT(A254:B254,F254:G254)</f>
        <v>1</v>
      </c>
      <c r="L254" s="40" t="b">
        <v>1</v>
      </c>
      <c r="M254" s="40" t="b">
        <f t="shared" si="22"/>
        <v>1</v>
      </c>
      <c r="N254" s="66" t="b">
        <f t="shared" si="23"/>
        <v>1</v>
      </c>
      <c r="P254" s="41" t="s">
        <v>355</v>
      </c>
      <c r="Q254" s="42" t="s">
        <v>157</v>
      </c>
      <c r="R254" s="232"/>
      <c r="S254" s="62"/>
      <c r="T254" s="43"/>
      <c r="U254" s="40" t="b" cm="1">
        <f t="array" ref="U254:V254">EXACT(F254:G254,P254:Q254)</f>
        <v>1</v>
      </c>
      <c r="V254" s="40" t="b">
        <v>1</v>
      </c>
      <c r="W254" s="40" t="b">
        <f t="shared" si="20"/>
        <v>1</v>
      </c>
      <c r="X254" s="40" t="b">
        <f t="shared" si="21"/>
        <v>1</v>
      </c>
    </row>
    <row r="255" spans="1:24" ht="14.5" customHeight="1" x14ac:dyDescent="0.3">
      <c r="A255" s="71" t="s">
        <v>357</v>
      </c>
      <c r="B255" s="55" t="s">
        <v>1334</v>
      </c>
      <c r="C255" s="242" t="s">
        <v>359</v>
      </c>
      <c r="D255" s="72" t="s">
        <v>36</v>
      </c>
      <c r="F255" s="41" t="s">
        <v>357</v>
      </c>
      <c r="G255" s="42" t="s">
        <v>1334</v>
      </c>
      <c r="H255" s="232" t="s">
        <v>359</v>
      </c>
      <c r="I255" s="62" t="s">
        <v>36</v>
      </c>
      <c r="K255" s="60" t="b" cm="1">
        <f t="array" ref="K255:L255">EXACT(A255:B255,F255:G255)</f>
        <v>1</v>
      </c>
      <c r="L255" s="40" t="b">
        <v>1</v>
      </c>
      <c r="M255" s="40" t="b">
        <f t="shared" si="22"/>
        <v>1</v>
      </c>
      <c r="N255" s="66" t="b">
        <f t="shared" si="23"/>
        <v>1</v>
      </c>
      <c r="P255" s="41" t="s">
        <v>357</v>
      </c>
      <c r="Q255" s="42" t="s">
        <v>1334</v>
      </c>
      <c r="R255" s="232" t="s">
        <v>359</v>
      </c>
      <c r="S255" s="62" t="s">
        <v>36</v>
      </c>
      <c r="T255" s="43"/>
      <c r="U255" s="40" t="b" cm="1">
        <f t="array" ref="U255:V255">EXACT(F255:G255,P255:Q255)</f>
        <v>1</v>
      </c>
      <c r="V255" s="40" t="b">
        <v>1</v>
      </c>
      <c r="W255" s="40" t="b">
        <f t="shared" si="20"/>
        <v>1</v>
      </c>
      <c r="X255" s="40" t="b">
        <f t="shared" si="21"/>
        <v>1</v>
      </c>
    </row>
    <row r="256" spans="1:24" ht="14.5" customHeight="1" x14ac:dyDescent="0.3">
      <c r="A256" s="71" t="s">
        <v>358</v>
      </c>
      <c r="B256" s="55" t="s">
        <v>337</v>
      </c>
      <c r="C256" s="242"/>
      <c r="D256" s="72" t="s">
        <v>37</v>
      </c>
      <c r="F256" s="41" t="s">
        <v>358</v>
      </c>
      <c r="G256" s="42" t="s">
        <v>337</v>
      </c>
      <c r="H256" s="232"/>
      <c r="I256" s="62" t="s">
        <v>37</v>
      </c>
      <c r="K256" s="60" t="b" cm="1">
        <f t="array" ref="K256:L256">EXACT(A256:B256,F256:G256)</f>
        <v>1</v>
      </c>
      <c r="L256" s="40" t="b">
        <v>1</v>
      </c>
      <c r="M256" s="40" t="b">
        <f t="shared" si="22"/>
        <v>1</v>
      </c>
      <c r="N256" s="66" t="b">
        <f t="shared" si="23"/>
        <v>1</v>
      </c>
      <c r="P256" s="41" t="s">
        <v>358</v>
      </c>
      <c r="Q256" s="42" t="s">
        <v>337</v>
      </c>
      <c r="R256" s="232"/>
      <c r="S256" s="62" t="s">
        <v>37</v>
      </c>
      <c r="T256" s="43"/>
      <c r="U256" s="40" t="b" cm="1">
        <f t="array" ref="U256:V256">EXACT(F256:G256,P256:Q256)</f>
        <v>1</v>
      </c>
      <c r="V256" s="40" t="b">
        <v>1</v>
      </c>
      <c r="W256" s="40" t="b">
        <f t="shared" si="20"/>
        <v>1</v>
      </c>
      <c r="X256" s="40" t="b">
        <f t="shared" si="21"/>
        <v>1</v>
      </c>
    </row>
    <row r="257" spans="1:24" ht="14.5" customHeight="1" x14ac:dyDescent="0.3">
      <c r="A257" s="71"/>
      <c r="B257" s="55" t="s">
        <v>1451</v>
      </c>
      <c r="C257" s="242"/>
      <c r="D257" s="72" t="s">
        <v>6</v>
      </c>
      <c r="F257" s="41"/>
      <c r="G257" s="42" t="s">
        <v>1451</v>
      </c>
      <c r="H257" s="232"/>
      <c r="I257" s="62" t="s">
        <v>6</v>
      </c>
      <c r="K257" s="60" t="b" cm="1">
        <f t="array" ref="K257:L257">EXACT(A257:B257,F257:G257)</f>
        <v>1</v>
      </c>
      <c r="L257" s="40" t="b">
        <v>1</v>
      </c>
      <c r="M257" s="40" t="b">
        <f t="shared" si="22"/>
        <v>1</v>
      </c>
      <c r="N257" s="66" t="b">
        <f t="shared" si="23"/>
        <v>1</v>
      </c>
      <c r="P257" s="41"/>
      <c r="Q257" s="42" t="s">
        <v>1451</v>
      </c>
      <c r="R257" s="232"/>
      <c r="S257" s="62" t="s">
        <v>6</v>
      </c>
      <c r="T257" s="43"/>
      <c r="U257" s="40" t="b" cm="1">
        <f t="array" ref="U257:V257">EXACT(F257:G257,P257:Q257)</f>
        <v>1</v>
      </c>
      <c r="V257" s="40" t="b">
        <v>1</v>
      </c>
      <c r="W257" s="40" t="b">
        <f t="shared" si="20"/>
        <v>1</v>
      </c>
      <c r="X257" s="40" t="b">
        <f t="shared" si="21"/>
        <v>1</v>
      </c>
    </row>
    <row r="258" spans="1:24" ht="14.5" customHeight="1" x14ac:dyDescent="0.3">
      <c r="A258" s="71"/>
      <c r="B258" s="55" t="s">
        <v>338</v>
      </c>
      <c r="C258" s="242"/>
      <c r="D258" s="72"/>
      <c r="F258" s="41"/>
      <c r="G258" s="42" t="s">
        <v>338</v>
      </c>
      <c r="H258" s="232"/>
      <c r="I258" s="62"/>
      <c r="K258" s="60" t="b" cm="1">
        <f t="array" ref="K258:L258">EXACT(A258:B258,F258:G258)</f>
        <v>1</v>
      </c>
      <c r="L258" s="40" t="b">
        <v>1</v>
      </c>
      <c r="M258" s="40" t="b">
        <f t="shared" si="22"/>
        <v>1</v>
      </c>
      <c r="N258" s="66" t="b">
        <f t="shared" si="23"/>
        <v>1</v>
      </c>
      <c r="P258" s="41"/>
      <c r="Q258" s="42" t="s">
        <v>338</v>
      </c>
      <c r="R258" s="232"/>
      <c r="S258" s="62"/>
      <c r="T258" s="43"/>
      <c r="U258" s="40" t="b" cm="1">
        <f t="array" ref="U258:V258">EXACT(F258:G258,P258:Q258)</f>
        <v>1</v>
      </c>
      <c r="V258" s="40" t="b">
        <v>1</v>
      </c>
      <c r="W258" s="40" t="b">
        <f t="shared" si="20"/>
        <v>1</v>
      </c>
      <c r="X258" s="40" t="b">
        <f t="shared" si="21"/>
        <v>1</v>
      </c>
    </row>
    <row r="259" spans="1:24" ht="14.5" customHeight="1" x14ac:dyDescent="0.3">
      <c r="A259" s="71" t="s">
        <v>360</v>
      </c>
      <c r="B259" s="55" t="s">
        <v>362</v>
      </c>
      <c r="C259" s="242" t="s">
        <v>364</v>
      </c>
      <c r="D259" s="72" t="s">
        <v>365</v>
      </c>
      <c r="F259" s="41" t="s">
        <v>360</v>
      </c>
      <c r="G259" s="42" t="s">
        <v>362</v>
      </c>
      <c r="H259" s="232" t="s">
        <v>364</v>
      </c>
      <c r="I259" s="62" t="s">
        <v>365</v>
      </c>
      <c r="K259" s="60" t="b" cm="1">
        <f t="array" ref="K259:L259">EXACT(A259:B259,F259:G259)</f>
        <v>1</v>
      </c>
      <c r="L259" s="40" t="b">
        <v>1</v>
      </c>
      <c r="M259" s="40" t="b">
        <f t="shared" si="22"/>
        <v>1</v>
      </c>
      <c r="N259" s="66" t="b">
        <f t="shared" si="23"/>
        <v>1</v>
      </c>
      <c r="P259" s="41" t="s">
        <v>360</v>
      </c>
      <c r="Q259" s="42" t="s">
        <v>362</v>
      </c>
      <c r="R259" s="232" t="s">
        <v>364</v>
      </c>
      <c r="S259" s="62" t="s">
        <v>365</v>
      </c>
      <c r="T259" s="43"/>
      <c r="U259" s="40" t="b" cm="1">
        <f t="array" ref="U259:V259">EXACT(F259:G259,P259:Q259)</f>
        <v>1</v>
      </c>
      <c r="V259" s="40" t="b">
        <v>1</v>
      </c>
      <c r="W259" s="40" t="b">
        <f t="shared" si="20"/>
        <v>1</v>
      </c>
      <c r="X259" s="40" t="b">
        <f t="shared" si="21"/>
        <v>1</v>
      </c>
    </row>
    <row r="260" spans="1:24" ht="14.5" customHeight="1" x14ac:dyDescent="0.3">
      <c r="A260" s="71" t="s">
        <v>361</v>
      </c>
      <c r="B260" s="55" t="s">
        <v>1341</v>
      </c>
      <c r="C260" s="242"/>
      <c r="D260" s="72" t="s">
        <v>6</v>
      </c>
      <c r="F260" s="41" t="s">
        <v>361</v>
      </c>
      <c r="G260" s="42" t="s">
        <v>1341</v>
      </c>
      <c r="H260" s="232"/>
      <c r="I260" s="62" t="s">
        <v>6</v>
      </c>
      <c r="K260" s="60" t="b" cm="1">
        <f t="array" ref="K260:L260">EXACT(A260:B260,F260:G260)</f>
        <v>1</v>
      </c>
      <c r="L260" s="40" t="b">
        <v>1</v>
      </c>
      <c r="M260" s="40" t="b">
        <f t="shared" si="22"/>
        <v>1</v>
      </c>
      <c r="N260" s="66" t="b">
        <f t="shared" si="23"/>
        <v>1</v>
      </c>
      <c r="P260" s="41" t="s">
        <v>361</v>
      </c>
      <c r="Q260" s="42" t="s">
        <v>1341</v>
      </c>
      <c r="R260" s="232"/>
      <c r="S260" s="62" t="s">
        <v>6</v>
      </c>
      <c r="T260" s="43"/>
      <c r="U260" s="40" t="b" cm="1">
        <f t="array" ref="U260:V260">EXACT(F260:G260,P260:Q260)</f>
        <v>1</v>
      </c>
      <c r="V260" s="40" t="b">
        <v>1</v>
      </c>
      <c r="W260" s="40" t="b">
        <f t="shared" si="20"/>
        <v>1</v>
      </c>
      <c r="X260" s="40" t="b">
        <f t="shared" si="21"/>
        <v>1</v>
      </c>
    </row>
    <row r="261" spans="1:24" ht="14.5" customHeight="1" x14ac:dyDescent="0.3">
      <c r="A261" s="71"/>
      <c r="B261" s="55" t="s">
        <v>363</v>
      </c>
      <c r="C261" s="242"/>
      <c r="D261" s="72"/>
      <c r="F261" s="41"/>
      <c r="G261" s="42" t="s">
        <v>363</v>
      </c>
      <c r="H261" s="232"/>
      <c r="I261" s="62"/>
      <c r="K261" s="60" t="b" cm="1">
        <f t="array" ref="K261:L261">EXACT(A261:B261,F261:G261)</f>
        <v>1</v>
      </c>
      <c r="L261" s="40" t="b">
        <v>1</v>
      </c>
      <c r="M261" s="40" t="b">
        <f t="shared" si="22"/>
        <v>1</v>
      </c>
      <c r="N261" s="66" t="b">
        <f t="shared" si="23"/>
        <v>1</v>
      </c>
      <c r="P261" s="41"/>
      <c r="Q261" s="42" t="s">
        <v>363</v>
      </c>
      <c r="R261" s="232"/>
      <c r="S261" s="62"/>
      <c r="T261" s="43"/>
      <c r="U261" s="40" t="b" cm="1">
        <f t="array" ref="U261:V261">EXACT(F261:G261,P261:Q261)</f>
        <v>1</v>
      </c>
      <c r="V261" s="40" t="b">
        <v>1</v>
      </c>
      <c r="W261" s="40" t="b">
        <f t="shared" si="20"/>
        <v>1</v>
      </c>
      <c r="X261" s="40" t="b">
        <f t="shared" si="21"/>
        <v>1</v>
      </c>
    </row>
    <row r="262" spans="1:24" ht="14.5" customHeight="1" x14ac:dyDescent="0.3">
      <c r="A262" s="71" t="s">
        <v>366</v>
      </c>
      <c r="B262" s="55" t="s">
        <v>1310</v>
      </c>
      <c r="C262" s="242" t="s">
        <v>368</v>
      </c>
      <c r="D262" s="72" t="s">
        <v>369</v>
      </c>
      <c r="F262" s="41" t="s">
        <v>366</v>
      </c>
      <c r="G262" s="42" t="s">
        <v>1310</v>
      </c>
      <c r="H262" s="232" t="s">
        <v>368</v>
      </c>
      <c r="I262" s="62" t="s">
        <v>369</v>
      </c>
      <c r="K262" s="60" t="b" cm="1">
        <f t="array" ref="K262:L262">EXACT(A262:B262,F262:G262)</f>
        <v>1</v>
      </c>
      <c r="L262" s="40" t="b">
        <v>1</v>
      </c>
      <c r="M262" s="40" t="b">
        <f t="shared" si="22"/>
        <v>1</v>
      </c>
      <c r="N262" s="66" t="b">
        <f t="shared" si="23"/>
        <v>1</v>
      </c>
      <c r="P262" s="41" t="s">
        <v>366</v>
      </c>
      <c r="Q262" s="42" t="s">
        <v>1310</v>
      </c>
      <c r="R262" s="232" t="s">
        <v>368</v>
      </c>
      <c r="S262" s="62" t="s">
        <v>369</v>
      </c>
      <c r="T262" s="43"/>
      <c r="U262" s="40" t="b" cm="1">
        <f t="array" ref="U262:V262">EXACT(F262:G262,P262:Q262)</f>
        <v>1</v>
      </c>
      <c r="V262" s="40" t="b">
        <v>1</v>
      </c>
      <c r="W262" s="40" t="b">
        <f t="shared" si="20"/>
        <v>1</v>
      </c>
      <c r="X262" s="40" t="b">
        <f t="shared" si="21"/>
        <v>1</v>
      </c>
    </row>
    <row r="263" spans="1:24" ht="14.5" customHeight="1" x14ac:dyDescent="0.3">
      <c r="A263" s="71" t="s">
        <v>367</v>
      </c>
      <c r="B263" s="55" t="s">
        <v>1311</v>
      </c>
      <c r="C263" s="242"/>
      <c r="D263" s="72" t="s">
        <v>14</v>
      </c>
      <c r="F263" s="41" t="s">
        <v>367</v>
      </c>
      <c r="G263" s="42" t="s">
        <v>1311</v>
      </c>
      <c r="H263" s="232"/>
      <c r="I263" s="62" t="s">
        <v>14</v>
      </c>
      <c r="K263" s="60" t="b" cm="1">
        <f t="array" ref="K263:L263">EXACT(A263:B263,F263:G263)</f>
        <v>1</v>
      </c>
      <c r="L263" s="40" t="b">
        <v>1</v>
      </c>
      <c r="M263" s="40" t="b">
        <f t="shared" si="22"/>
        <v>1</v>
      </c>
      <c r="N263" s="66" t="b">
        <f t="shared" si="23"/>
        <v>1</v>
      </c>
      <c r="P263" s="41" t="s">
        <v>367</v>
      </c>
      <c r="Q263" s="42" t="s">
        <v>1311</v>
      </c>
      <c r="R263" s="232"/>
      <c r="S263" s="62" t="s">
        <v>14</v>
      </c>
      <c r="T263" s="43"/>
      <c r="U263" s="40" t="b" cm="1">
        <f t="array" ref="U263:V263">EXACT(F263:G263,P263:Q263)</f>
        <v>1</v>
      </c>
      <c r="V263" s="40" t="b">
        <v>1</v>
      </c>
      <c r="W263" s="40" t="b">
        <f t="shared" si="20"/>
        <v>1</v>
      </c>
      <c r="X263" s="40" t="b">
        <f t="shared" si="21"/>
        <v>1</v>
      </c>
    </row>
    <row r="264" spans="1:24" ht="14.5" customHeight="1" x14ac:dyDescent="0.3">
      <c r="A264" s="71"/>
      <c r="B264" s="55" t="s">
        <v>165</v>
      </c>
      <c r="C264" s="242"/>
      <c r="D264" s="72" t="s">
        <v>6</v>
      </c>
      <c r="F264" s="41"/>
      <c r="G264" s="42" t="s">
        <v>165</v>
      </c>
      <c r="H264" s="232"/>
      <c r="I264" s="62" t="s">
        <v>6</v>
      </c>
      <c r="K264" s="60" t="b" cm="1">
        <f t="array" ref="K264:L264">EXACT(A264:B264,F264:G264)</f>
        <v>1</v>
      </c>
      <c r="L264" s="40" t="b">
        <v>1</v>
      </c>
      <c r="M264" s="40" t="b">
        <f t="shared" si="22"/>
        <v>1</v>
      </c>
      <c r="N264" s="66" t="b">
        <f t="shared" si="23"/>
        <v>1</v>
      </c>
      <c r="P264" s="41"/>
      <c r="Q264" s="42" t="s">
        <v>165</v>
      </c>
      <c r="R264" s="232"/>
      <c r="S264" s="62" t="s">
        <v>6</v>
      </c>
      <c r="T264" s="43"/>
      <c r="U264" s="40" t="b" cm="1">
        <f t="array" ref="U264:V264">EXACT(F264:G264,P264:Q264)</f>
        <v>1</v>
      </c>
      <c r="V264" s="40" t="b">
        <v>1</v>
      </c>
      <c r="W264" s="40" t="b">
        <f t="shared" si="20"/>
        <v>1</v>
      </c>
      <c r="X264" s="40" t="b">
        <f t="shared" si="21"/>
        <v>1</v>
      </c>
    </row>
    <row r="265" spans="1:24" ht="14.5" customHeight="1" x14ac:dyDescent="0.3">
      <c r="A265" s="71" t="s">
        <v>370</v>
      </c>
      <c r="B265" s="55" t="s">
        <v>90</v>
      </c>
      <c r="C265" s="242" t="s">
        <v>372</v>
      </c>
      <c r="D265" s="72" t="s">
        <v>373</v>
      </c>
      <c r="F265" s="41" t="s">
        <v>370</v>
      </c>
      <c r="G265" s="42" t="s">
        <v>90</v>
      </c>
      <c r="H265" s="232" t="s">
        <v>372</v>
      </c>
      <c r="I265" s="62" t="s">
        <v>373</v>
      </c>
      <c r="K265" s="60" t="b" cm="1">
        <f t="array" ref="K265:L265">EXACT(A265:B265,F265:G265)</f>
        <v>1</v>
      </c>
      <c r="L265" s="40" t="b">
        <v>1</v>
      </c>
      <c r="M265" s="40" t="b">
        <f t="shared" si="22"/>
        <v>1</v>
      </c>
      <c r="N265" s="66" t="b">
        <f t="shared" si="23"/>
        <v>1</v>
      </c>
      <c r="P265" s="41" t="s">
        <v>370</v>
      </c>
      <c r="Q265" s="42" t="s">
        <v>90</v>
      </c>
      <c r="R265" s="232" t="s">
        <v>372</v>
      </c>
      <c r="S265" s="62" t="s">
        <v>373</v>
      </c>
      <c r="T265" s="43"/>
      <c r="U265" s="40" t="b" cm="1">
        <f t="array" ref="U265:V265">EXACT(F265:G265,P265:Q265)</f>
        <v>1</v>
      </c>
      <c r="V265" s="40" t="b">
        <v>1</v>
      </c>
      <c r="W265" s="40" t="b">
        <f t="shared" si="20"/>
        <v>1</v>
      </c>
      <c r="X265" s="40" t="b">
        <f t="shared" si="21"/>
        <v>1</v>
      </c>
    </row>
    <row r="266" spans="1:24" ht="14.5" customHeight="1" x14ac:dyDescent="0.3">
      <c r="A266" s="71" t="s">
        <v>371</v>
      </c>
      <c r="B266" s="55" t="s">
        <v>91</v>
      </c>
      <c r="C266" s="242"/>
      <c r="D266" s="72" t="s">
        <v>14</v>
      </c>
      <c r="F266" s="41" t="s">
        <v>371</v>
      </c>
      <c r="G266" s="42" t="s">
        <v>91</v>
      </c>
      <c r="H266" s="232"/>
      <c r="I266" s="62" t="s">
        <v>14</v>
      </c>
      <c r="K266" s="60" t="b" cm="1">
        <f t="array" ref="K266:L266">EXACT(A266:B266,F266:G266)</f>
        <v>1</v>
      </c>
      <c r="L266" s="40" t="b">
        <v>1</v>
      </c>
      <c r="M266" s="40" t="b">
        <f t="shared" si="22"/>
        <v>1</v>
      </c>
      <c r="N266" s="66" t="b">
        <f t="shared" si="23"/>
        <v>1</v>
      </c>
      <c r="P266" s="41" t="s">
        <v>371</v>
      </c>
      <c r="Q266" s="42" t="s">
        <v>91</v>
      </c>
      <c r="R266" s="232"/>
      <c r="S266" s="62" t="s">
        <v>14</v>
      </c>
      <c r="T266" s="43"/>
      <c r="U266" s="40" t="b" cm="1">
        <f t="array" ref="U266:V266">EXACT(F266:G266,P266:Q266)</f>
        <v>1</v>
      </c>
      <c r="V266" s="40" t="b">
        <v>1</v>
      </c>
      <c r="W266" s="40" t="b">
        <f t="shared" ref="W266:W329" si="24">EXACT(H266,R266)</f>
        <v>1</v>
      </c>
      <c r="X266" s="40" t="b">
        <f t="shared" ref="X266:X329" si="25">EXACT(I266,S266)</f>
        <v>1</v>
      </c>
    </row>
    <row r="267" spans="1:24" ht="14.5" customHeight="1" x14ac:dyDescent="0.3">
      <c r="A267" s="71"/>
      <c r="B267" s="55" t="s">
        <v>1290</v>
      </c>
      <c r="C267" s="242"/>
      <c r="D267" s="72" t="s">
        <v>6</v>
      </c>
      <c r="F267" s="41"/>
      <c r="G267" s="42" t="s">
        <v>1290</v>
      </c>
      <c r="H267" s="232"/>
      <c r="I267" s="62" t="s">
        <v>6</v>
      </c>
      <c r="K267" s="60" t="b" cm="1">
        <f t="array" ref="K267:L267">EXACT(A267:B267,F267:G267)</f>
        <v>1</v>
      </c>
      <c r="L267" s="40" t="b">
        <v>1</v>
      </c>
      <c r="M267" s="40" t="b">
        <f t="shared" si="22"/>
        <v>1</v>
      </c>
      <c r="N267" s="66" t="b">
        <f t="shared" si="23"/>
        <v>1</v>
      </c>
      <c r="P267" s="41"/>
      <c r="Q267" s="42" t="s">
        <v>1290</v>
      </c>
      <c r="R267" s="232"/>
      <c r="S267" s="62" t="s">
        <v>6</v>
      </c>
      <c r="T267" s="43"/>
      <c r="U267" s="40" t="b" cm="1">
        <f t="array" ref="U267:V267">EXACT(F267:G267,P267:Q267)</f>
        <v>1</v>
      </c>
      <c r="V267" s="40" t="b">
        <v>1</v>
      </c>
      <c r="W267" s="40" t="b">
        <f t="shared" si="24"/>
        <v>1</v>
      </c>
      <c r="X267" s="40" t="b">
        <f t="shared" si="25"/>
        <v>1</v>
      </c>
    </row>
    <row r="268" spans="1:24" ht="14.5" customHeight="1" x14ac:dyDescent="0.3">
      <c r="A268" s="243" t="s">
        <v>374</v>
      </c>
      <c r="B268" s="55" t="s">
        <v>375</v>
      </c>
      <c r="C268" s="242" t="s">
        <v>379</v>
      </c>
      <c r="D268" s="72" t="s">
        <v>373</v>
      </c>
      <c r="F268" s="241" t="s">
        <v>374</v>
      </c>
      <c r="G268" s="42" t="s">
        <v>375</v>
      </c>
      <c r="H268" s="232" t="s">
        <v>379</v>
      </c>
      <c r="I268" s="62" t="s">
        <v>373</v>
      </c>
      <c r="K268" s="60" t="b" cm="1">
        <f t="array" ref="K268:L268">EXACT(A268:B268,F268:G268)</f>
        <v>1</v>
      </c>
      <c r="L268" s="40" t="b">
        <v>1</v>
      </c>
      <c r="M268" s="40" t="b">
        <f t="shared" si="22"/>
        <v>1</v>
      </c>
      <c r="N268" s="66" t="b">
        <f t="shared" si="23"/>
        <v>1</v>
      </c>
      <c r="P268" s="241" t="s">
        <v>374</v>
      </c>
      <c r="Q268" s="42" t="s">
        <v>375</v>
      </c>
      <c r="R268" s="232" t="s">
        <v>379</v>
      </c>
      <c r="S268" s="62" t="s">
        <v>373</v>
      </c>
      <c r="T268" s="43"/>
      <c r="U268" s="40" t="b" cm="1">
        <f t="array" ref="U268:V268">EXACT(F268:G268,P268:Q268)</f>
        <v>1</v>
      </c>
      <c r="V268" s="40" t="b">
        <v>1</v>
      </c>
      <c r="W268" s="40" t="b">
        <f t="shared" si="24"/>
        <v>1</v>
      </c>
      <c r="X268" s="40" t="b">
        <f t="shared" si="25"/>
        <v>1</v>
      </c>
    </row>
    <row r="269" spans="1:24" ht="14.5" customHeight="1" x14ac:dyDescent="0.3">
      <c r="A269" s="243"/>
      <c r="B269" s="55" t="s">
        <v>376</v>
      </c>
      <c r="C269" s="242"/>
      <c r="D269" s="72" t="s">
        <v>380</v>
      </c>
      <c r="F269" s="241"/>
      <c r="G269" s="42" t="s">
        <v>376</v>
      </c>
      <c r="H269" s="232"/>
      <c r="I269" s="62" t="s">
        <v>380</v>
      </c>
      <c r="K269" s="60" t="b" cm="1">
        <f t="array" ref="K269:L269">EXACT(A269:B269,F269:G269)</f>
        <v>1</v>
      </c>
      <c r="L269" s="40" t="b">
        <v>1</v>
      </c>
      <c r="M269" s="40" t="b">
        <f t="shared" si="22"/>
        <v>1</v>
      </c>
      <c r="N269" s="66" t="b">
        <f t="shared" si="23"/>
        <v>1</v>
      </c>
      <c r="P269" s="241"/>
      <c r="Q269" s="42" t="s">
        <v>376</v>
      </c>
      <c r="R269" s="232"/>
      <c r="S269" s="62" t="s">
        <v>380</v>
      </c>
      <c r="T269" s="43"/>
      <c r="U269" s="40" t="b" cm="1">
        <f t="array" ref="U269:V269">EXACT(F269:G269,P269:Q269)</f>
        <v>1</v>
      </c>
      <c r="V269" s="40" t="b">
        <v>1</v>
      </c>
      <c r="W269" s="40" t="b">
        <f t="shared" si="24"/>
        <v>1</v>
      </c>
      <c r="X269" s="40" t="b">
        <f t="shared" si="25"/>
        <v>1</v>
      </c>
    </row>
    <row r="270" spans="1:24" ht="14.5" customHeight="1" x14ac:dyDescent="0.3">
      <c r="A270" s="243"/>
      <c r="B270" s="55" t="s">
        <v>377</v>
      </c>
      <c r="C270" s="242"/>
      <c r="D270" s="72" t="s">
        <v>6</v>
      </c>
      <c r="F270" s="241"/>
      <c r="G270" s="42" t="s">
        <v>377</v>
      </c>
      <c r="H270" s="232"/>
      <c r="I270" s="62" t="s">
        <v>6</v>
      </c>
      <c r="K270" s="60" t="b" cm="1">
        <f t="array" ref="K270:L270">EXACT(A270:B270,F270:G270)</f>
        <v>1</v>
      </c>
      <c r="L270" s="40" t="b">
        <v>1</v>
      </c>
      <c r="M270" s="40" t="b">
        <f t="shared" si="22"/>
        <v>1</v>
      </c>
      <c r="N270" s="66" t="b">
        <f t="shared" si="23"/>
        <v>1</v>
      </c>
      <c r="P270" s="241"/>
      <c r="Q270" s="42" t="s">
        <v>377</v>
      </c>
      <c r="R270" s="232"/>
      <c r="S270" s="62" t="s">
        <v>6</v>
      </c>
      <c r="T270" s="43"/>
      <c r="U270" s="40" t="b" cm="1">
        <f t="array" ref="U270:V270">EXACT(F270:G270,P270:Q270)</f>
        <v>1</v>
      </c>
      <c r="V270" s="40" t="b">
        <v>1</v>
      </c>
      <c r="W270" s="40" t="b">
        <f t="shared" si="24"/>
        <v>1</v>
      </c>
      <c r="X270" s="40" t="b">
        <f t="shared" si="25"/>
        <v>1</v>
      </c>
    </row>
    <row r="271" spans="1:24" ht="14.5" customHeight="1" x14ac:dyDescent="0.3">
      <c r="A271" s="243"/>
      <c r="B271" s="55" t="s">
        <v>378</v>
      </c>
      <c r="C271" s="242"/>
      <c r="D271" s="72"/>
      <c r="F271" s="241"/>
      <c r="G271" s="42" t="s">
        <v>378</v>
      </c>
      <c r="H271" s="232"/>
      <c r="I271" s="62"/>
      <c r="K271" s="60" t="b" cm="1">
        <f t="array" ref="K271:L271">EXACT(A271:B271,F271:G271)</f>
        <v>1</v>
      </c>
      <c r="L271" s="40" t="b">
        <v>1</v>
      </c>
      <c r="M271" s="40" t="b">
        <f t="shared" si="22"/>
        <v>1</v>
      </c>
      <c r="N271" s="66" t="b">
        <f t="shared" si="23"/>
        <v>1</v>
      </c>
      <c r="P271" s="241"/>
      <c r="Q271" s="42" t="s">
        <v>378</v>
      </c>
      <c r="R271" s="232"/>
      <c r="S271" s="62"/>
      <c r="T271" s="43"/>
      <c r="U271" s="40" t="b" cm="1">
        <f t="array" ref="U271:V271">EXACT(F271:G271,P271:Q271)</f>
        <v>1</v>
      </c>
      <c r="V271" s="40" t="b">
        <v>1</v>
      </c>
      <c r="W271" s="40" t="b">
        <f t="shared" si="24"/>
        <v>1</v>
      </c>
      <c r="X271" s="40" t="b">
        <f t="shared" si="25"/>
        <v>1</v>
      </c>
    </row>
    <row r="272" spans="1:24" ht="14.5" customHeight="1" x14ac:dyDescent="0.3">
      <c r="A272" s="71" t="s">
        <v>381</v>
      </c>
      <c r="B272" s="55" t="s">
        <v>185</v>
      </c>
      <c r="C272" s="242" t="s">
        <v>383</v>
      </c>
      <c r="D272" s="72" t="s">
        <v>373</v>
      </c>
      <c r="F272" s="41" t="s">
        <v>381</v>
      </c>
      <c r="G272" s="42" t="s">
        <v>185</v>
      </c>
      <c r="H272" s="232" t="s">
        <v>383</v>
      </c>
      <c r="I272" s="62" t="s">
        <v>373</v>
      </c>
      <c r="K272" s="60" t="b" cm="1">
        <f t="array" ref="K272:L272">EXACT(A272:B272,F272:G272)</f>
        <v>1</v>
      </c>
      <c r="L272" s="40" t="b">
        <v>1</v>
      </c>
      <c r="M272" s="40" t="b">
        <f t="shared" si="22"/>
        <v>1</v>
      </c>
      <c r="N272" s="66" t="b">
        <f t="shared" si="23"/>
        <v>1</v>
      </c>
      <c r="P272" s="41" t="s">
        <v>381</v>
      </c>
      <c r="Q272" s="42" t="s">
        <v>185</v>
      </c>
      <c r="R272" s="232" t="s">
        <v>383</v>
      </c>
      <c r="S272" s="62" t="s">
        <v>373</v>
      </c>
      <c r="T272" s="43"/>
      <c r="U272" s="40" t="b" cm="1">
        <f t="array" ref="U272:V272">EXACT(F272:G272,P272:Q272)</f>
        <v>1</v>
      </c>
      <c r="V272" s="40" t="b">
        <v>1</v>
      </c>
      <c r="W272" s="40" t="b">
        <f t="shared" si="24"/>
        <v>1</v>
      </c>
      <c r="X272" s="40" t="b">
        <f t="shared" si="25"/>
        <v>1</v>
      </c>
    </row>
    <row r="273" spans="1:24" ht="14.5" customHeight="1" x14ac:dyDescent="0.3">
      <c r="A273" s="71" t="s">
        <v>382</v>
      </c>
      <c r="B273" s="55" t="s">
        <v>186</v>
      </c>
      <c r="C273" s="242"/>
      <c r="D273" s="72" t="s">
        <v>384</v>
      </c>
      <c r="F273" s="41" t="s">
        <v>382</v>
      </c>
      <c r="G273" s="42" t="s">
        <v>186</v>
      </c>
      <c r="H273" s="232"/>
      <c r="I273" s="62" t="s">
        <v>384</v>
      </c>
      <c r="K273" s="60" t="b" cm="1">
        <f t="array" ref="K273:L273">EXACT(A273:B273,F273:G273)</f>
        <v>1</v>
      </c>
      <c r="L273" s="40" t="b">
        <v>1</v>
      </c>
      <c r="M273" s="40" t="b">
        <f t="shared" si="22"/>
        <v>1</v>
      </c>
      <c r="N273" s="66" t="b">
        <f t="shared" si="23"/>
        <v>1</v>
      </c>
      <c r="P273" s="41" t="s">
        <v>382</v>
      </c>
      <c r="Q273" s="42" t="s">
        <v>186</v>
      </c>
      <c r="R273" s="232"/>
      <c r="S273" s="62" t="s">
        <v>384</v>
      </c>
      <c r="T273" s="43"/>
      <c r="U273" s="40" t="b" cm="1">
        <f t="array" ref="U273:V273">EXACT(F273:G273,P273:Q273)</f>
        <v>1</v>
      </c>
      <c r="V273" s="40" t="b">
        <v>1</v>
      </c>
      <c r="W273" s="40" t="b">
        <f t="shared" si="24"/>
        <v>1</v>
      </c>
      <c r="X273" s="40" t="b">
        <f t="shared" si="25"/>
        <v>1</v>
      </c>
    </row>
    <row r="274" spans="1:24" ht="14.5" customHeight="1" x14ac:dyDescent="0.3">
      <c r="A274" s="71"/>
      <c r="B274" s="55" t="s">
        <v>187</v>
      </c>
      <c r="C274" s="242"/>
      <c r="D274" s="72" t="s">
        <v>6</v>
      </c>
      <c r="F274" s="41"/>
      <c r="G274" s="42" t="s">
        <v>187</v>
      </c>
      <c r="H274" s="232"/>
      <c r="I274" s="62" t="s">
        <v>6</v>
      </c>
      <c r="K274" s="60" t="b" cm="1">
        <f t="array" ref="K274:L274">EXACT(A274:B274,F274:G274)</f>
        <v>1</v>
      </c>
      <c r="L274" s="40" t="b">
        <v>1</v>
      </c>
      <c r="M274" s="40" t="b">
        <f t="shared" si="22"/>
        <v>1</v>
      </c>
      <c r="N274" s="66" t="b">
        <f t="shared" si="23"/>
        <v>1</v>
      </c>
      <c r="P274" s="41"/>
      <c r="Q274" s="42" t="s">
        <v>187</v>
      </c>
      <c r="R274" s="232"/>
      <c r="S274" s="62" t="s">
        <v>6</v>
      </c>
      <c r="T274" s="43"/>
      <c r="U274" s="40" t="b" cm="1">
        <f t="array" ref="U274:V274">EXACT(F274:G274,P274:Q274)</f>
        <v>1</v>
      </c>
      <c r="V274" s="40" t="b">
        <v>1</v>
      </c>
      <c r="W274" s="40" t="b">
        <f t="shared" si="24"/>
        <v>1</v>
      </c>
      <c r="X274" s="40" t="b">
        <f t="shared" si="25"/>
        <v>1</v>
      </c>
    </row>
    <row r="275" spans="1:24" ht="14.5" customHeight="1" x14ac:dyDescent="0.3">
      <c r="A275" s="71" t="s">
        <v>385</v>
      </c>
      <c r="B275" s="55" t="s">
        <v>1280</v>
      </c>
      <c r="C275" s="242" t="s">
        <v>389</v>
      </c>
      <c r="D275" s="72" t="s">
        <v>23</v>
      </c>
      <c r="F275" s="41" t="s">
        <v>385</v>
      </c>
      <c r="G275" s="42" t="s">
        <v>1280</v>
      </c>
      <c r="H275" s="232" t="s">
        <v>389</v>
      </c>
      <c r="I275" s="62" t="s">
        <v>23</v>
      </c>
      <c r="K275" s="60" t="b" cm="1">
        <f t="array" ref="K275:L275">EXACT(A275:B275,F275:G275)</f>
        <v>1</v>
      </c>
      <c r="L275" s="40" t="b">
        <v>1</v>
      </c>
      <c r="M275" s="40" t="b">
        <f t="shared" ref="M275:M338" si="26">EXACT(C275,H275)</f>
        <v>1</v>
      </c>
      <c r="N275" s="66" t="b">
        <f t="shared" ref="N275:N338" si="27">EXACT(D275,I275)</f>
        <v>1</v>
      </c>
      <c r="P275" s="41" t="s">
        <v>385</v>
      </c>
      <c r="Q275" s="42" t="s">
        <v>1280</v>
      </c>
      <c r="R275" s="232" t="s">
        <v>389</v>
      </c>
      <c r="S275" s="62" t="s">
        <v>23</v>
      </c>
      <c r="T275" s="43"/>
      <c r="U275" s="40" t="b" cm="1">
        <f t="array" ref="U275:V275">EXACT(F275:G275,P275:Q275)</f>
        <v>1</v>
      </c>
      <c r="V275" s="40" t="b">
        <v>1</v>
      </c>
      <c r="W275" s="40" t="b">
        <f t="shared" si="24"/>
        <v>1</v>
      </c>
      <c r="X275" s="40" t="b">
        <f t="shared" si="25"/>
        <v>1</v>
      </c>
    </row>
    <row r="276" spans="1:24" ht="14.5" customHeight="1" x14ac:dyDescent="0.3">
      <c r="A276" s="71" t="s">
        <v>386</v>
      </c>
      <c r="B276" s="55" t="s">
        <v>1281</v>
      </c>
      <c r="C276" s="242"/>
      <c r="D276" s="72" t="s">
        <v>6</v>
      </c>
      <c r="F276" s="41" t="s">
        <v>386</v>
      </c>
      <c r="G276" s="42" t="s">
        <v>1281</v>
      </c>
      <c r="H276" s="232"/>
      <c r="I276" s="62" t="s">
        <v>6</v>
      </c>
      <c r="K276" s="60" t="b" cm="1">
        <f t="array" ref="K276:L276">EXACT(A276:B276,F276:G276)</f>
        <v>1</v>
      </c>
      <c r="L276" s="40" t="b">
        <v>1</v>
      </c>
      <c r="M276" s="40" t="b">
        <f t="shared" si="26"/>
        <v>1</v>
      </c>
      <c r="N276" s="66" t="b">
        <f t="shared" si="27"/>
        <v>1</v>
      </c>
      <c r="P276" s="41" t="s">
        <v>386</v>
      </c>
      <c r="Q276" s="42" t="s">
        <v>1281</v>
      </c>
      <c r="R276" s="232"/>
      <c r="S276" s="62" t="s">
        <v>6</v>
      </c>
      <c r="T276" s="43"/>
      <c r="U276" s="40" t="b" cm="1">
        <f t="array" ref="U276:V276">EXACT(F276:G276,P276:Q276)</f>
        <v>1</v>
      </c>
      <c r="V276" s="40" t="b">
        <v>1</v>
      </c>
      <c r="W276" s="40" t="b">
        <f t="shared" si="24"/>
        <v>1</v>
      </c>
      <c r="X276" s="40" t="b">
        <f t="shared" si="25"/>
        <v>1</v>
      </c>
    </row>
    <row r="277" spans="1:24" ht="14.5" customHeight="1" x14ac:dyDescent="0.3">
      <c r="A277" s="71" t="s">
        <v>387</v>
      </c>
      <c r="B277" s="55" t="s">
        <v>17</v>
      </c>
      <c r="C277" s="242"/>
      <c r="D277" s="72"/>
      <c r="F277" s="41" t="s">
        <v>387</v>
      </c>
      <c r="G277" s="42" t="s">
        <v>17</v>
      </c>
      <c r="H277" s="232"/>
      <c r="I277" s="62"/>
      <c r="K277" s="60" t="b" cm="1">
        <f t="array" ref="K277:L277">EXACT(A277:B277,F277:G277)</f>
        <v>1</v>
      </c>
      <c r="L277" s="40" t="b">
        <v>1</v>
      </c>
      <c r="M277" s="40" t="b">
        <f t="shared" si="26"/>
        <v>1</v>
      </c>
      <c r="N277" s="66" t="b">
        <f t="shared" si="27"/>
        <v>1</v>
      </c>
      <c r="P277" s="41" t="s">
        <v>387</v>
      </c>
      <c r="Q277" s="42" t="s">
        <v>17</v>
      </c>
      <c r="R277" s="232"/>
      <c r="S277" s="62"/>
      <c r="T277" s="43"/>
      <c r="U277" s="40" t="b" cm="1">
        <f t="array" ref="U277:V277">EXACT(F277:G277,P277:Q277)</f>
        <v>1</v>
      </c>
      <c r="V277" s="40" t="b">
        <v>1</v>
      </c>
      <c r="W277" s="40" t="b">
        <f t="shared" si="24"/>
        <v>1</v>
      </c>
      <c r="X277" s="40" t="b">
        <f t="shared" si="25"/>
        <v>1</v>
      </c>
    </row>
    <row r="278" spans="1:24" ht="14.5" customHeight="1" x14ac:dyDescent="0.3">
      <c r="A278" s="71" t="s">
        <v>388</v>
      </c>
      <c r="B278" s="55"/>
      <c r="C278" s="242"/>
      <c r="D278" s="72"/>
      <c r="F278" s="41" t="s">
        <v>388</v>
      </c>
      <c r="G278" s="42"/>
      <c r="H278" s="232"/>
      <c r="I278" s="62"/>
      <c r="K278" s="60" t="b" cm="1">
        <f t="array" ref="K278:L278">EXACT(A278:B278,F278:G278)</f>
        <v>1</v>
      </c>
      <c r="L278" s="40" t="b">
        <v>1</v>
      </c>
      <c r="M278" s="40" t="b">
        <f t="shared" si="26"/>
        <v>1</v>
      </c>
      <c r="N278" s="66" t="b">
        <f t="shared" si="27"/>
        <v>1</v>
      </c>
      <c r="P278" s="41" t="s">
        <v>388</v>
      </c>
      <c r="Q278" s="42"/>
      <c r="R278" s="232"/>
      <c r="S278" s="62"/>
      <c r="T278" s="43"/>
      <c r="U278" s="40" t="b" cm="1">
        <f t="array" ref="U278:V278">EXACT(F278:G278,P278:Q278)</f>
        <v>1</v>
      </c>
      <c r="V278" s="40" t="b">
        <v>1</v>
      </c>
      <c r="W278" s="40" t="b">
        <f t="shared" si="24"/>
        <v>1</v>
      </c>
      <c r="X278" s="40" t="b">
        <f t="shared" si="25"/>
        <v>1</v>
      </c>
    </row>
    <row r="279" spans="1:24" ht="14.5" customHeight="1" x14ac:dyDescent="0.3">
      <c r="A279" s="71" t="s">
        <v>390</v>
      </c>
      <c r="B279" s="55" t="s">
        <v>217</v>
      </c>
      <c r="C279" s="242" t="s">
        <v>392</v>
      </c>
      <c r="D279" s="72" t="s">
        <v>393</v>
      </c>
      <c r="F279" s="41" t="s">
        <v>390</v>
      </c>
      <c r="G279" s="42" t="s">
        <v>217</v>
      </c>
      <c r="H279" s="232" t="s">
        <v>392</v>
      </c>
      <c r="I279" s="62" t="s">
        <v>393</v>
      </c>
      <c r="K279" s="60" t="b" cm="1">
        <f t="array" ref="K279:L279">EXACT(A279:B279,F279:G279)</f>
        <v>1</v>
      </c>
      <c r="L279" s="40" t="b">
        <v>1</v>
      </c>
      <c r="M279" s="40" t="b">
        <f t="shared" si="26"/>
        <v>1</v>
      </c>
      <c r="N279" s="66" t="b">
        <f t="shared" si="27"/>
        <v>1</v>
      </c>
      <c r="P279" s="41" t="s">
        <v>390</v>
      </c>
      <c r="Q279" s="42" t="s">
        <v>217</v>
      </c>
      <c r="R279" s="232" t="s">
        <v>392</v>
      </c>
      <c r="S279" s="62" t="s">
        <v>393</v>
      </c>
      <c r="T279" s="43"/>
      <c r="U279" s="40" t="b" cm="1">
        <f t="array" ref="U279:V279">EXACT(F279:G279,P279:Q279)</f>
        <v>1</v>
      </c>
      <c r="V279" s="40" t="b">
        <v>1</v>
      </c>
      <c r="W279" s="40" t="b">
        <f t="shared" si="24"/>
        <v>1</v>
      </c>
      <c r="X279" s="40" t="b">
        <f t="shared" si="25"/>
        <v>1</v>
      </c>
    </row>
    <row r="280" spans="1:24" ht="14.5" customHeight="1" x14ac:dyDescent="0.3">
      <c r="A280" s="71" t="s">
        <v>391</v>
      </c>
      <c r="B280" s="55" t="s">
        <v>218</v>
      </c>
      <c r="C280" s="242"/>
      <c r="D280" s="72" t="s">
        <v>384</v>
      </c>
      <c r="F280" s="41" t="s">
        <v>391</v>
      </c>
      <c r="G280" s="42" t="s">
        <v>218</v>
      </c>
      <c r="H280" s="232"/>
      <c r="I280" s="62" t="s">
        <v>384</v>
      </c>
      <c r="K280" s="60" t="b" cm="1">
        <f t="array" ref="K280:L280">EXACT(A280:B280,F280:G280)</f>
        <v>1</v>
      </c>
      <c r="L280" s="40" t="b">
        <v>1</v>
      </c>
      <c r="M280" s="40" t="b">
        <f t="shared" si="26"/>
        <v>1</v>
      </c>
      <c r="N280" s="66" t="b">
        <f t="shared" si="27"/>
        <v>1</v>
      </c>
      <c r="P280" s="41" t="s">
        <v>391</v>
      </c>
      <c r="Q280" s="42" t="s">
        <v>218</v>
      </c>
      <c r="R280" s="232"/>
      <c r="S280" s="62" t="s">
        <v>384</v>
      </c>
      <c r="T280" s="43"/>
      <c r="U280" s="40" t="b" cm="1">
        <f t="array" ref="U280:V280">EXACT(F280:G280,P280:Q280)</f>
        <v>1</v>
      </c>
      <c r="V280" s="40" t="b">
        <v>1</v>
      </c>
      <c r="W280" s="40" t="b">
        <f t="shared" si="24"/>
        <v>1</v>
      </c>
      <c r="X280" s="40" t="b">
        <f t="shared" si="25"/>
        <v>1</v>
      </c>
    </row>
    <row r="281" spans="1:24" ht="14.5" customHeight="1" x14ac:dyDescent="0.3">
      <c r="A281" s="71"/>
      <c r="B281" s="55" t="s">
        <v>1450</v>
      </c>
      <c r="C281" s="242"/>
      <c r="D281" s="72" t="s">
        <v>6</v>
      </c>
      <c r="F281" s="41"/>
      <c r="G281" s="42" t="s">
        <v>1450</v>
      </c>
      <c r="H281" s="232"/>
      <c r="I281" s="62" t="s">
        <v>6</v>
      </c>
      <c r="K281" s="60" t="b" cm="1">
        <f t="array" ref="K281:L281">EXACT(A281:B281,F281:G281)</f>
        <v>1</v>
      </c>
      <c r="L281" s="40" t="b">
        <v>1</v>
      </c>
      <c r="M281" s="40" t="b">
        <f t="shared" si="26"/>
        <v>1</v>
      </c>
      <c r="N281" s="66" t="b">
        <f t="shared" si="27"/>
        <v>1</v>
      </c>
      <c r="P281" s="41"/>
      <c r="Q281" s="42" t="s">
        <v>1450</v>
      </c>
      <c r="R281" s="232"/>
      <c r="S281" s="62" t="s">
        <v>6</v>
      </c>
      <c r="T281" s="43"/>
      <c r="U281" s="40" t="b" cm="1">
        <f t="array" ref="U281:V281">EXACT(F281:G281,P281:Q281)</f>
        <v>1</v>
      </c>
      <c r="V281" s="40" t="b">
        <v>1</v>
      </c>
      <c r="W281" s="40" t="b">
        <f t="shared" si="24"/>
        <v>1</v>
      </c>
      <c r="X281" s="40" t="b">
        <f t="shared" si="25"/>
        <v>1</v>
      </c>
    </row>
    <row r="282" spans="1:24" ht="14.5" customHeight="1" x14ac:dyDescent="0.3">
      <c r="A282" s="71"/>
      <c r="B282" s="55" t="s">
        <v>219</v>
      </c>
      <c r="C282" s="242"/>
      <c r="D282" s="72"/>
      <c r="F282" s="41"/>
      <c r="G282" s="42" t="s">
        <v>219</v>
      </c>
      <c r="H282" s="232"/>
      <c r="I282" s="62"/>
      <c r="K282" s="60" t="b" cm="1">
        <f t="array" ref="K282:L282">EXACT(A282:B282,F282:G282)</f>
        <v>1</v>
      </c>
      <c r="L282" s="40" t="b">
        <v>1</v>
      </c>
      <c r="M282" s="40" t="b">
        <f t="shared" si="26"/>
        <v>1</v>
      </c>
      <c r="N282" s="66" t="b">
        <f t="shared" si="27"/>
        <v>1</v>
      </c>
      <c r="P282" s="41"/>
      <c r="Q282" s="42" t="s">
        <v>219</v>
      </c>
      <c r="R282" s="232"/>
      <c r="S282" s="62"/>
      <c r="T282" s="43"/>
      <c r="U282" s="40" t="b" cm="1">
        <f t="array" ref="U282:V282">EXACT(F282:G282,P282:Q282)</f>
        <v>1</v>
      </c>
      <c r="V282" s="40" t="b">
        <v>1</v>
      </c>
      <c r="W282" s="40" t="b">
        <f t="shared" si="24"/>
        <v>1</v>
      </c>
      <c r="X282" s="40" t="b">
        <f t="shared" si="25"/>
        <v>1</v>
      </c>
    </row>
    <row r="283" spans="1:24" ht="14.5" customHeight="1" x14ac:dyDescent="0.3">
      <c r="A283" s="71" t="s">
        <v>394</v>
      </c>
      <c r="B283" s="55" t="s">
        <v>1463</v>
      </c>
      <c r="C283" s="242" t="s">
        <v>396</v>
      </c>
      <c r="D283" s="72" t="s">
        <v>397</v>
      </c>
      <c r="F283" s="41" t="s">
        <v>394</v>
      </c>
      <c r="G283" s="42" t="s">
        <v>1463</v>
      </c>
      <c r="H283" s="232" t="s">
        <v>396</v>
      </c>
      <c r="I283" s="62" t="s">
        <v>397</v>
      </c>
      <c r="K283" s="60" t="b" cm="1">
        <f t="array" ref="K283:L283">EXACT(A283:B283,F283:G283)</f>
        <v>1</v>
      </c>
      <c r="L283" s="40" t="b">
        <v>1</v>
      </c>
      <c r="M283" s="40" t="b">
        <f t="shared" si="26"/>
        <v>1</v>
      </c>
      <c r="N283" s="66" t="b">
        <f t="shared" si="27"/>
        <v>1</v>
      </c>
      <c r="P283" s="41" t="s">
        <v>394</v>
      </c>
      <c r="Q283" s="42" t="s">
        <v>1463</v>
      </c>
      <c r="R283" s="232" t="s">
        <v>396</v>
      </c>
      <c r="S283" s="62" t="s">
        <v>397</v>
      </c>
      <c r="T283" s="43"/>
      <c r="U283" s="40" t="b" cm="1">
        <f t="array" ref="U283:V283">EXACT(F283:G283,P283:Q283)</f>
        <v>1</v>
      </c>
      <c r="V283" s="40" t="b">
        <v>1</v>
      </c>
      <c r="W283" s="40" t="b">
        <f t="shared" si="24"/>
        <v>1</v>
      </c>
      <c r="X283" s="40" t="b">
        <f t="shared" si="25"/>
        <v>1</v>
      </c>
    </row>
    <row r="284" spans="1:24" ht="14.5" customHeight="1" x14ac:dyDescent="0.3">
      <c r="A284" s="71" t="s">
        <v>395</v>
      </c>
      <c r="B284" s="55" t="s">
        <v>149</v>
      </c>
      <c r="C284" s="242"/>
      <c r="D284" s="72" t="s">
        <v>37</v>
      </c>
      <c r="F284" s="41" t="s">
        <v>395</v>
      </c>
      <c r="G284" s="42" t="s">
        <v>149</v>
      </c>
      <c r="H284" s="232"/>
      <c r="I284" s="62" t="s">
        <v>37</v>
      </c>
      <c r="K284" s="60" t="b" cm="1">
        <f t="array" ref="K284:L284">EXACT(A284:B284,F284:G284)</f>
        <v>1</v>
      </c>
      <c r="L284" s="40" t="b">
        <v>1</v>
      </c>
      <c r="M284" s="40" t="b">
        <f t="shared" si="26"/>
        <v>1</v>
      </c>
      <c r="N284" s="66" t="b">
        <f t="shared" si="27"/>
        <v>1</v>
      </c>
      <c r="P284" s="41" t="s">
        <v>395</v>
      </c>
      <c r="Q284" s="42" t="s">
        <v>149</v>
      </c>
      <c r="R284" s="232"/>
      <c r="S284" s="62" t="s">
        <v>37</v>
      </c>
      <c r="T284" s="43"/>
      <c r="U284" s="40" t="b" cm="1">
        <f t="array" ref="U284:V284">EXACT(F284:G284,P284:Q284)</f>
        <v>1</v>
      </c>
      <c r="V284" s="40" t="b">
        <v>1</v>
      </c>
      <c r="W284" s="40" t="b">
        <f t="shared" si="24"/>
        <v>1</v>
      </c>
      <c r="X284" s="40" t="b">
        <f t="shared" si="25"/>
        <v>1</v>
      </c>
    </row>
    <row r="285" spans="1:24" ht="14.5" customHeight="1" x14ac:dyDescent="0.3">
      <c r="A285" s="71"/>
      <c r="B285" s="55" t="s">
        <v>150</v>
      </c>
      <c r="C285" s="242"/>
      <c r="D285" s="72" t="s">
        <v>6</v>
      </c>
      <c r="F285" s="41"/>
      <c r="G285" s="42" t="s">
        <v>150</v>
      </c>
      <c r="H285" s="232"/>
      <c r="I285" s="62" t="s">
        <v>6</v>
      </c>
      <c r="K285" s="60" t="b" cm="1">
        <f t="array" ref="K285:L285">EXACT(A285:B285,F285:G285)</f>
        <v>1</v>
      </c>
      <c r="L285" s="40" t="b">
        <v>1</v>
      </c>
      <c r="M285" s="40" t="b">
        <f t="shared" si="26"/>
        <v>1</v>
      </c>
      <c r="N285" s="66" t="b">
        <f t="shared" si="27"/>
        <v>1</v>
      </c>
      <c r="P285" s="41"/>
      <c r="Q285" s="42" t="s">
        <v>150</v>
      </c>
      <c r="R285" s="232"/>
      <c r="S285" s="62" t="s">
        <v>6</v>
      </c>
      <c r="T285" s="43"/>
      <c r="U285" s="40" t="b" cm="1">
        <f t="array" ref="U285:V285">EXACT(F285:G285,P285:Q285)</f>
        <v>1</v>
      </c>
      <c r="V285" s="40" t="b">
        <v>1</v>
      </c>
      <c r="W285" s="40" t="b">
        <f t="shared" si="24"/>
        <v>1</v>
      </c>
      <c r="X285" s="40" t="b">
        <f t="shared" si="25"/>
        <v>1</v>
      </c>
    </row>
    <row r="286" spans="1:24" ht="14.5" customHeight="1" x14ac:dyDescent="0.3">
      <c r="A286" s="243" t="s">
        <v>398</v>
      </c>
      <c r="B286" s="55" t="s">
        <v>399</v>
      </c>
      <c r="C286" s="242" t="s">
        <v>401</v>
      </c>
      <c r="D286" s="72" t="s">
        <v>393</v>
      </c>
      <c r="F286" s="241" t="s">
        <v>398</v>
      </c>
      <c r="G286" s="42" t="s">
        <v>399</v>
      </c>
      <c r="H286" s="232" t="s">
        <v>401</v>
      </c>
      <c r="I286" s="62" t="s">
        <v>393</v>
      </c>
      <c r="K286" s="60" t="b" cm="1">
        <f t="array" ref="K286:L286">EXACT(A286:B286,F286:G286)</f>
        <v>1</v>
      </c>
      <c r="L286" s="40" t="b">
        <v>1</v>
      </c>
      <c r="M286" s="40" t="b">
        <f t="shared" si="26"/>
        <v>1</v>
      </c>
      <c r="N286" s="66" t="b">
        <f t="shared" si="27"/>
        <v>1</v>
      </c>
      <c r="P286" s="241" t="s">
        <v>398</v>
      </c>
      <c r="Q286" s="42" t="s">
        <v>399</v>
      </c>
      <c r="R286" s="232" t="s">
        <v>401</v>
      </c>
      <c r="S286" s="62" t="s">
        <v>393</v>
      </c>
      <c r="T286" s="43"/>
      <c r="U286" s="40" t="b" cm="1">
        <f t="array" ref="U286:V286">EXACT(F286:G286,P286:Q286)</f>
        <v>1</v>
      </c>
      <c r="V286" s="40" t="b">
        <v>1</v>
      </c>
      <c r="W286" s="40" t="b">
        <f t="shared" si="24"/>
        <v>1</v>
      </c>
      <c r="X286" s="40" t="b">
        <f t="shared" si="25"/>
        <v>1</v>
      </c>
    </row>
    <row r="287" spans="1:24" ht="14.5" customHeight="1" x14ac:dyDescent="0.3">
      <c r="A287" s="243"/>
      <c r="B287" s="55" t="s">
        <v>1342</v>
      </c>
      <c r="C287" s="242"/>
      <c r="D287" s="72" t="s">
        <v>384</v>
      </c>
      <c r="F287" s="241"/>
      <c r="G287" s="42" t="s">
        <v>1342</v>
      </c>
      <c r="H287" s="232"/>
      <c r="I287" s="62" t="s">
        <v>384</v>
      </c>
      <c r="K287" s="60" t="b" cm="1">
        <f t="array" ref="K287:L287">EXACT(A287:B287,F287:G287)</f>
        <v>1</v>
      </c>
      <c r="L287" s="40" t="b">
        <v>1</v>
      </c>
      <c r="M287" s="40" t="b">
        <f t="shared" si="26"/>
        <v>1</v>
      </c>
      <c r="N287" s="66" t="b">
        <f t="shared" si="27"/>
        <v>1</v>
      </c>
      <c r="P287" s="241"/>
      <c r="Q287" s="42" t="s">
        <v>1342</v>
      </c>
      <c r="R287" s="232"/>
      <c r="S287" s="62" t="s">
        <v>384</v>
      </c>
      <c r="T287" s="43"/>
      <c r="U287" s="40" t="b" cm="1">
        <f t="array" ref="U287:V287">EXACT(F287:G287,P287:Q287)</f>
        <v>1</v>
      </c>
      <c r="V287" s="40" t="b">
        <v>1</v>
      </c>
      <c r="W287" s="40" t="b">
        <f t="shared" si="24"/>
        <v>1</v>
      </c>
      <c r="X287" s="40" t="b">
        <f t="shared" si="25"/>
        <v>1</v>
      </c>
    </row>
    <row r="288" spans="1:24" ht="14.5" customHeight="1" x14ac:dyDescent="0.3">
      <c r="A288" s="243"/>
      <c r="B288" s="55" t="s">
        <v>400</v>
      </c>
      <c r="C288" s="242"/>
      <c r="D288" s="72" t="s">
        <v>1343</v>
      </c>
      <c r="F288" s="241"/>
      <c r="G288" s="42" t="s">
        <v>400</v>
      </c>
      <c r="H288" s="232"/>
      <c r="I288" s="62" t="s">
        <v>1343</v>
      </c>
      <c r="K288" s="60" t="b" cm="1">
        <f t="array" ref="K288:L288">EXACT(A288:B288,F288:G288)</f>
        <v>1</v>
      </c>
      <c r="L288" s="40" t="b">
        <v>1</v>
      </c>
      <c r="M288" s="40" t="b">
        <f t="shared" si="26"/>
        <v>1</v>
      </c>
      <c r="N288" s="66" t="b">
        <f t="shared" si="27"/>
        <v>1</v>
      </c>
      <c r="P288" s="241"/>
      <c r="Q288" s="42" t="s">
        <v>400</v>
      </c>
      <c r="R288" s="232"/>
      <c r="S288" s="62" t="s">
        <v>1343</v>
      </c>
      <c r="T288" s="43"/>
      <c r="U288" s="40" t="b" cm="1">
        <f t="array" ref="U288:V288">EXACT(F288:G288,P288:Q288)</f>
        <v>1</v>
      </c>
      <c r="V288" s="40" t="b">
        <v>1</v>
      </c>
      <c r="W288" s="40" t="b">
        <f t="shared" si="24"/>
        <v>1</v>
      </c>
      <c r="X288" s="40" t="b">
        <f t="shared" si="25"/>
        <v>1</v>
      </c>
    </row>
    <row r="289" spans="1:24" ht="14.5" customHeight="1" x14ac:dyDescent="0.3">
      <c r="A289" s="243"/>
      <c r="B289" s="55"/>
      <c r="C289" s="242"/>
      <c r="D289" s="72" t="s">
        <v>6</v>
      </c>
      <c r="F289" s="241"/>
      <c r="G289" s="42"/>
      <c r="H289" s="232"/>
      <c r="I289" s="62" t="s">
        <v>6</v>
      </c>
      <c r="K289" s="60" t="b" cm="1">
        <f t="array" ref="K289:L289">EXACT(A289:B289,F289:G289)</f>
        <v>1</v>
      </c>
      <c r="L289" s="40" t="b">
        <v>1</v>
      </c>
      <c r="M289" s="40" t="b">
        <f t="shared" si="26"/>
        <v>1</v>
      </c>
      <c r="N289" s="66" t="b">
        <f t="shared" si="27"/>
        <v>1</v>
      </c>
      <c r="P289" s="241"/>
      <c r="Q289" s="42"/>
      <c r="R289" s="232"/>
      <c r="S289" s="62" t="s">
        <v>6</v>
      </c>
      <c r="T289" s="43"/>
      <c r="U289" s="40" t="b" cm="1">
        <f t="array" ref="U289:V289">EXACT(F289:G289,P289:Q289)</f>
        <v>1</v>
      </c>
      <c r="V289" s="40" t="b">
        <v>1</v>
      </c>
      <c r="W289" s="40" t="b">
        <f t="shared" si="24"/>
        <v>1</v>
      </c>
      <c r="X289" s="40" t="b">
        <f t="shared" si="25"/>
        <v>1</v>
      </c>
    </row>
    <row r="290" spans="1:24" ht="14.5" customHeight="1" x14ac:dyDescent="0.3">
      <c r="A290" s="71" t="s">
        <v>402</v>
      </c>
      <c r="B290" s="55" t="s">
        <v>406</v>
      </c>
      <c r="C290" s="242" t="s">
        <v>408</v>
      </c>
      <c r="D290" s="72" t="s">
        <v>409</v>
      </c>
      <c r="F290" s="41" t="s">
        <v>402</v>
      </c>
      <c r="G290" s="42" t="s">
        <v>406</v>
      </c>
      <c r="H290" s="232" t="s">
        <v>408</v>
      </c>
      <c r="I290" s="62" t="s">
        <v>409</v>
      </c>
      <c r="K290" s="60" t="b" cm="1">
        <f t="array" ref="K290:L290">EXACT(A290:B290,F290:G290)</f>
        <v>1</v>
      </c>
      <c r="L290" s="40" t="b">
        <v>1</v>
      </c>
      <c r="M290" s="40" t="b">
        <f t="shared" si="26"/>
        <v>1</v>
      </c>
      <c r="N290" s="66" t="b">
        <f t="shared" si="27"/>
        <v>1</v>
      </c>
      <c r="P290" s="41" t="s">
        <v>402</v>
      </c>
      <c r="Q290" s="42" t="s">
        <v>406</v>
      </c>
      <c r="R290" s="232" t="s">
        <v>408</v>
      </c>
      <c r="S290" s="62" t="s">
        <v>409</v>
      </c>
      <c r="T290" s="43"/>
      <c r="U290" s="40" t="b" cm="1">
        <f t="array" ref="U290:V290">EXACT(F290:G290,P290:Q290)</f>
        <v>1</v>
      </c>
      <c r="V290" s="40" t="b">
        <v>1</v>
      </c>
      <c r="W290" s="40" t="b">
        <f t="shared" si="24"/>
        <v>1</v>
      </c>
      <c r="X290" s="40" t="b">
        <f t="shared" si="25"/>
        <v>1</v>
      </c>
    </row>
    <row r="291" spans="1:24" ht="14.5" customHeight="1" x14ac:dyDescent="0.3">
      <c r="A291" s="71" t="s">
        <v>403</v>
      </c>
      <c r="B291" s="55" t="s">
        <v>1344</v>
      </c>
      <c r="C291" s="242"/>
      <c r="D291" s="72" t="s">
        <v>14</v>
      </c>
      <c r="F291" s="41" t="s">
        <v>403</v>
      </c>
      <c r="G291" s="42" t="s">
        <v>1344</v>
      </c>
      <c r="H291" s="232"/>
      <c r="I291" s="62" t="s">
        <v>14</v>
      </c>
      <c r="K291" s="60" t="b" cm="1">
        <f t="array" ref="K291:L291">EXACT(A291:B291,F291:G291)</f>
        <v>1</v>
      </c>
      <c r="L291" s="40" t="b">
        <v>1</v>
      </c>
      <c r="M291" s="40" t="b">
        <f t="shared" si="26"/>
        <v>1</v>
      </c>
      <c r="N291" s="66" t="b">
        <f t="shared" si="27"/>
        <v>1</v>
      </c>
      <c r="P291" s="41" t="s">
        <v>403</v>
      </c>
      <c r="Q291" s="42" t="s">
        <v>1344</v>
      </c>
      <c r="R291" s="232"/>
      <c r="S291" s="62" t="s">
        <v>14</v>
      </c>
      <c r="T291" s="43"/>
      <c r="U291" s="40" t="b" cm="1">
        <f t="array" ref="U291:V291">EXACT(F291:G291,P291:Q291)</f>
        <v>1</v>
      </c>
      <c r="V291" s="40" t="b">
        <v>1</v>
      </c>
      <c r="W291" s="40" t="b">
        <f t="shared" si="24"/>
        <v>1</v>
      </c>
      <c r="X291" s="40" t="b">
        <f t="shared" si="25"/>
        <v>1</v>
      </c>
    </row>
    <row r="292" spans="1:24" ht="14.5" customHeight="1" x14ac:dyDescent="0.3">
      <c r="A292" s="71" t="s">
        <v>404</v>
      </c>
      <c r="B292" s="55" t="s">
        <v>407</v>
      </c>
      <c r="C292" s="242"/>
      <c r="D292" s="72" t="s">
        <v>6</v>
      </c>
      <c r="F292" s="41" t="s">
        <v>404</v>
      </c>
      <c r="G292" s="42" t="s">
        <v>407</v>
      </c>
      <c r="H292" s="232"/>
      <c r="I292" s="62" t="s">
        <v>6</v>
      </c>
      <c r="K292" s="60" t="b" cm="1">
        <f t="array" ref="K292:L292">EXACT(A292:B292,F292:G292)</f>
        <v>1</v>
      </c>
      <c r="L292" s="40" t="b">
        <v>1</v>
      </c>
      <c r="M292" s="40" t="b">
        <f t="shared" si="26"/>
        <v>1</v>
      </c>
      <c r="N292" s="66" t="b">
        <f t="shared" si="27"/>
        <v>1</v>
      </c>
      <c r="P292" s="41" t="s">
        <v>404</v>
      </c>
      <c r="Q292" s="42" t="s">
        <v>407</v>
      </c>
      <c r="R292" s="232"/>
      <c r="S292" s="62" t="s">
        <v>6</v>
      </c>
      <c r="T292" s="43"/>
      <c r="U292" s="40" t="b" cm="1">
        <f t="array" ref="U292:V292">EXACT(F292:G292,P292:Q292)</f>
        <v>1</v>
      </c>
      <c r="V292" s="40" t="b">
        <v>1</v>
      </c>
      <c r="W292" s="40" t="b">
        <f t="shared" si="24"/>
        <v>1</v>
      </c>
      <c r="X292" s="40" t="b">
        <f t="shared" si="25"/>
        <v>1</v>
      </c>
    </row>
    <row r="293" spans="1:24" ht="14.5" customHeight="1" x14ac:dyDescent="0.3">
      <c r="A293" s="71" t="s">
        <v>405</v>
      </c>
      <c r="B293" s="55"/>
      <c r="C293" s="242"/>
      <c r="D293" s="72"/>
      <c r="F293" s="41" t="s">
        <v>405</v>
      </c>
      <c r="G293" s="42"/>
      <c r="H293" s="232"/>
      <c r="I293" s="62"/>
      <c r="K293" s="60" t="b" cm="1">
        <f t="array" ref="K293:L293">EXACT(A293:B293,F293:G293)</f>
        <v>1</v>
      </c>
      <c r="L293" s="40" t="b">
        <v>1</v>
      </c>
      <c r="M293" s="40" t="b">
        <f t="shared" si="26"/>
        <v>1</v>
      </c>
      <c r="N293" s="66" t="b">
        <f t="shared" si="27"/>
        <v>1</v>
      </c>
      <c r="P293" s="41" t="s">
        <v>405</v>
      </c>
      <c r="Q293" s="42"/>
      <c r="R293" s="232"/>
      <c r="S293" s="62"/>
      <c r="T293" s="43"/>
      <c r="U293" s="40" t="b" cm="1">
        <f t="array" ref="U293:V293">EXACT(F293:G293,P293:Q293)</f>
        <v>1</v>
      </c>
      <c r="V293" s="40" t="b">
        <v>1</v>
      </c>
      <c r="W293" s="40" t="b">
        <f t="shared" si="24"/>
        <v>1</v>
      </c>
      <c r="X293" s="40" t="b">
        <f t="shared" si="25"/>
        <v>1</v>
      </c>
    </row>
    <row r="294" spans="1:24" ht="14.5" customHeight="1" x14ac:dyDescent="0.3">
      <c r="A294" s="71" t="s">
        <v>1345</v>
      </c>
      <c r="B294" s="55" t="s">
        <v>1461</v>
      </c>
      <c r="C294" s="242" t="s">
        <v>410</v>
      </c>
      <c r="D294" s="72" t="s">
        <v>411</v>
      </c>
      <c r="F294" s="41" t="s">
        <v>1345</v>
      </c>
      <c r="G294" s="42" t="s">
        <v>1461</v>
      </c>
      <c r="H294" s="232" t="s">
        <v>410</v>
      </c>
      <c r="I294" s="62" t="s">
        <v>411</v>
      </c>
      <c r="K294" s="60" t="b" cm="1">
        <f t="array" ref="K294:L294">EXACT(A294:B294,F294:G294)</f>
        <v>1</v>
      </c>
      <c r="L294" s="40" t="b">
        <v>1</v>
      </c>
      <c r="M294" s="40" t="b">
        <f t="shared" si="26"/>
        <v>1</v>
      </c>
      <c r="N294" s="66" t="b">
        <f t="shared" si="27"/>
        <v>1</v>
      </c>
      <c r="P294" s="41" t="s">
        <v>1345</v>
      </c>
      <c r="Q294" s="42" t="s">
        <v>1461</v>
      </c>
      <c r="R294" s="232" t="s">
        <v>410</v>
      </c>
      <c r="S294" s="62" t="s">
        <v>411</v>
      </c>
      <c r="T294" s="43"/>
      <c r="U294" s="40" t="b" cm="1">
        <f t="array" ref="U294:V294">EXACT(F294:G294,P294:Q294)</f>
        <v>1</v>
      </c>
      <c r="V294" s="40" t="b">
        <v>1</v>
      </c>
      <c r="W294" s="40" t="b">
        <f t="shared" si="24"/>
        <v>1</v>
      </c>
      <c r="X294" s="40" t="b">
        <f t="shared" si="25"/>
        <v>1</v>
      </c>
    </row>
    <row r="295" spans="1:24" ht="14.5" customHeight="1" x14ac:dyDescent="0.3">
      <c r="A295" s="71" t="s">
        <v>1346</v>
      </c>
      <c r="B295" s="55" t="s">
        <v>197</v>
      </c>
      <c r="C295" s="242"/>
      <c r="D295" s="72" t="s">
        <v>79</v>
      </c>
      <c r="F295" s="41" t="s">
        <v>1346</v>
      </c>
      <c r="G295" s="42" t="s">
        <v>197</v>
      </c>
      <c r="H295" s="232"/>
      <c r="I295" s="62" t="s">
        <v>79</v>
      </c>
      <c r="K295" s="60" t="b" cm="1">
        <f t="array" ref="K295:L295">EXACT(A295:B295,F295:G295)</f>
        <v>1</v>
      </c>
      <c r="L295" s="40" t="b">
        <v>1</v>
      </c>
      <c r="M295" s="40" t="b">
        <f t="shared" si="26"/>
        <v>1</v>
      </c>
      <c r="N295" s="66" t="b">
        <f t="shared" si="27"/>
        <v>1</v>
      </c>
      <c r="P295" s="41" t="s">
        <v>1346</v>
      </c>
      <c r="Q295" s="42" t="s">
        <v>197</v>
      </c>
      <c r="R295" s="232"/>
      <c r="S295" s="62" t="s">
        <v>79</v>
      </c>
      <c r="T295" s="43"/>
      <c r="U295" s="40" t="b" cm="1">
        <f t="array" ref="U295:V295">EXACT(F295:G295,P295:Q295)</f>
        <v>1</v>
      </c>
      <c r="V295" s="40" t="b">
        <v>1</v>
      </c>
      <c r="W295" s="40" t="b">
        <f t="shared" si="24"/>
        <v>1</v>
      </c>
      <c r="X295" s="40" t="b">
        <f t="shared" si="25"/>
        <v>1</v>
      </c>
    </row>
    <row r="296" spans="1:24" ht="14.5" customHeight="1" x14ac:dyDescent="0.3">
      <c r="A296" s="71" t="s">
        <v>1347</v>
      </c>
      <c r="B296" s="55" t="s">
        <v>198</v>
      </c>
      <c r="C296" s="242"/>
      <c r="D296" s="72" t="s">
        <v>6</v>
      </c>
      <c r="F296" s="41" t="s">
        <v>1347</v>
      </c>
      <c r="G296" s="42" t="s">
        <v>198</v>
      </c>
      <c r="H296" s="232"/>
      <c r="I296" s="62" t="s">
        <v>6</v>
      </c>
      <c r="K296" s="60" t="b" cm="1">
        <f t="array" ref="K296:L296">EXACT(A296:B296,F296:G296)</f>
        <v>1</v>
      </c>
      <c r="L296" s="40" t="b">
        <v>1</v>
      </c>
      <c r="M296" s="40" t="b">
        <f t="shared" si="26"/>
        <v>1</v>
      </c>
      <c r="N296" s="66" t="b">
        <f t="shared" si="27"/>
        <v>1</v>
      </c>
      <c r="P296" s="41" t="s">
        <v>1347</v>
      </c>
      <c r="Q296" s="42" t="s">
        <v>198</v>
      </c>
      <c r="R296" s="232"/>
      <c r="S296" s="62" t="s">
        <v>6</v>
      </c>
      <c r="T296" s="43"/>
      <c r="U296" s="40" t="b" cm="1">
        <f t="array" ref="U296:V296">EXACT(F296:G296,P296:Q296)</f>
        <v>1</v>
      </c>
      <c r="V296" s="40" t="b">
        <v>1</v>
      </c>
      <c r="W296" s="40" t="b">
        <f t="shared" si="24"/>
        <v>1</v>
      </c>
      <c r="X296" s="40" t="b">
        <f t="shared" si="25"/>
        <v>1</v>
      </c>
    </row>
    <row r="297" spans="1:24" ht="14.5" customHeight="1" x14ac:dyDescent="0.3">
      <c r="A297" s="71" t="s">
        <v>1348</v>
      </c>
      <c r="B297" s="55"/>
      <c r="C297" s="242"/>
      <c r="D297" s="72"/>
      <c r="F297" s="41" t="s">
        <v>1348</v>
      </c>
      <c r="G297" s="42"/>
      <c r="H297" s="232"/>
      <c r="I297" s="62"/>
      <c r="K297" s="60" t="b" cm="1">
        <f t="array" ref="K297:L297">EXACT(A297:B297,F297:G297)</f>
        <v>1</v>
      </c>
      <c r="L297" s="40" t="b">
        <v>1</v>
      </c>
      <c r="M297" s="40" t="b">
        <f t="shared" si="26"/>
        <v>1</v>
      </c>
      <c r="N297" s="66" t="b">
        <f t="shared" si="27"/>
        <v>1</v>
      </c>
      <c r="P297" s="41" t="s">
        <v>1348</v>
      </c>
      <c r="Q297" s="42"/>
      <c r="R297" s="232"/>
      <c r="S297" s="62"/>
      <c r="T297" s="43"/>
      <c r="U297" s="40" t="b" cm="1">
        <f t="array" ref="U297:V297">EXACT(F297:G297,P297:Q297)</f>
        <v>1</v>
      </c>
      <c r="V297" s="40" t="b">
        <v>1</v>
      </c>
      <c r="W297" s="40" t="b">
        <f t="shared" si="24"/>
        <v>1</v>
      </c>
      <c r="X297" s="40" t="b">
        <f t="shared" si="25"/>
        <v>1</v>
      </c>
    </row>
    <row r="298" spans="1:24" ht="14.5" customHeight="1" x14ac:dyDescent="0.3">
      <c r="A298" s="71" t="s">
        <v>412</v>
      </c>
      <c r="B298" s="55" t="s">
        <v>1462</v>
      </c>
      <c r="C298" s="242" t="s">
        <v>414</v>
      </c>
      <c r="D298" s="72" t="s">
        <v>126</v>
      </c>
      <c r="F298" s="41" t="s">
        <v>412</v>
      </c>
      <c r="G298" s="42" t="s">
        <v>1462</v>
      </c>
      <c r="H298" s="232" t="s">
        <v>414</v>
      </c>
      <c r="I298" s="62" t="s">
        <v>126</v>
      </c>
      <c r="K298" s="60" t="b" cm="1">
        <f t="array" ref="K298:L298">EXACT(A298:B298,F298:G298)</f>
        <v>1</v>
      </c>
      <c r="L298" s="40" t="b">
        <v>1</v>
      </c>
      <c r="M298" s="40" t="b">
        <f t="shared" si="26"/>
        <v>1</v>
      </c>
      <c r="N298" s="66" t="b">
        <f t="shared" si="27"/>
        <v>1</v>
      </c>
      <c r="P298" s="41" t="s">
        <v>412</v>
      </c>
      <c r="Q298" s="42" t="s">
        <v>1462</v>
      </c>
      <c r="R298" s="232" t="s">
        <v>414</v>
      </c>
      <c r="S298" s="62" t="s">
        <v>126</v>
      </c>
      <c r="T298" s="43"/>
      <c r="U298" s="40" t="b" cm="1">
        <f t="array" ref="U298:V298">EXACT(F298:G298,P298:Q298)</f>
        <v>1</v>
      </c>
      <c r="V298" s="40" t="b">
        <v>1</v>
      </c>
      <c r="W298" s="40" t="b">
        <f t="shared" si="24"/>
        <v>1</v>
      </c>
      <c r="X298" s="40" t="b">
        <f t="shared" si="25"/>
        <v>1</v>
      </c>
    </row>
    <row r="299" spans="1:24" ht="14.5" customHeight="1" x14ac:dyDescent="0.3">
      <c r="A299" s="71" t="s">
        <v>413</v>
      </c>
      <c r="B299" s="55" t="s">
        <v>1313</v>
      </c>
      <c r="C299" s="242"/>
      <c r="D299" s="72" t="s">
        <v>37</v>
      </c>
      <c r="F299" s="41" t="s">
        <v>413</v>
      </c>
      <c r="G299" s="42" t="s">
        <v>1313</v>
      </c>
      <c r="H299" s="232"/>
      <c r="I299" s="62" t="s">
        <v>37</v>
      </c>
      <c r="K299" s="60" t="b" cm="1">
        <f t="array" ref="K299:L299">EXACT(A299:B299,F299:G299)</f>
        <v>1</v>
      </c>
      <c r="L299" s="40" t="b">
        <v>1</v>
      </c>
      <c r="M299" s="40" t="b">
        <f t="shared" si="26"/>
        <v>1</v>
      </c>
      <c r="N299" s="66" t="b">
        <f t="shared" si="27"/>
        <v>1</v>
      </c>
      <c r="P299" s="41" t="s">
        <v>413</v>
      </c>
      <c r="Q299" s="42" t="s">
        <v>1313</v>
      </c>
      <c r="R299" s="232"/>
      <c r="S299" s="62" t="s">
        <v>37</v>
      </c>
      <c r="T299" s="43"/>
      <c r="U299" s="40" t="b" cm="1">
        <f t="array" ref="U299:V299">EXACT(F299:G299,P299:Q299)</f>
        <v>1</v>
      </c>
      <c r="V299" s="40" t="b">
        <v>1</v>
      </c>
      <c r="W299" s="40" t="b">
        <f t="shared" si="24"/>
        <v>1</v>
      </c>
      <c r="X299" s="40" t="b">
        <f t="shared" si="25"/>
        <v>1</v>
      </c>
    </row>
    <row r="300" spans="1:24" ht="14.5" customHeight="1" x14ac:dyDescent="0.3">
      <c r="A300" s="71"/>
      <c r="B300" s="55" t="s">
        <v>192</v>
      </c>
      <c r="C300" s="242"/>
      <c r="D300" s="72" t="s">
        <v>6</v>
      </c>
      <c r="F300" s="41"/>
      <c r="G300" s="42" t="s">
        <v>192</v>
      </c>
      <c r="H300" s="232"/>
      <c r="I300" s="62" t="s">
        <v>6</v>
      </c>
      <c r="K300" s="60" t="b" cm="1">
        <f t="array" ref="K300:L300">EXACT(A300:B300,F300:G300)</f>
        <v>1</v>
      </c>
      <c r="L300" s="40" t="b">
        <v>1</v>
      </c>
      <c r="M300" s="40" t="b">
        <f t="shared" si="26"/>
        <v>1</v>
      </c>
      <c r="N300" s="66" t="b">
        <f t="shared" si="27"/>
        <v>1</v>
      </c>
      <c r="P300" s="41"/>
      <c r="Q300" s="42" t="s">
        <v>192</v>
      </c>
      <c r="R300" s="232"/>
      <c r="S300" s="62" t="s">
        <v>6</v>
      </c>
      <c r="T300" s="43"/>
      <c r="U300" s="40" t="b" cm="1">
        <f t="array" ref="U300:V300">EXACT(F300:G300,P300:Q300)</f>
        <v>1</v>
      </c>
      <c r="V300" s="40" t="b">
        <v>1</v>
      </c>
      <c r="W300" s="40" t="b">
        <f t="shared" si="24"/>
        <v>1</v>
      </c>
      <c r="X300" s="40" t="b">
        <f t="shared" si="25"/>
        <v>1</v>
      </c>
    </row>
    <row r="301" spans="1:24" ht="14.5" customHeight="1" x14ac:dyDescent="0.3">
      <c r="A301" s="243" t="s">
        <v>415</v>
      </c>
      <c r="B301" s="55" t="s">
        <v>1349</v>
      </c>
      <c r="C301" s="242" t="s">
        <v>418</v>
      </c>
      <c r="D301" s="72" t="s">
        <v>419</v>
      </c>
      <c r="F301" s="241" t="s">
        <v>415</v>
      </c>
      <c r="G301" s="42" t="s">
        <v>1349</v>
      </c>
      <c r="H301" s="232" t="s">
        <v>418</v>
      </c>
      <c r="I301" s="62" t="s">
        <v>419</v>
      </c>
      <c r="K301" s="60" t="b" cm="1">
        <f t="array" ref="K301:L301">EXACT(A301:B301,F301:G301)</f>
        <v>1</v>
      </c>
      <c r="L301" s="40" t="b">
        <v>1</v>
      </c>
      <c r="M301" s="40" t="b">
        <f t="shared" si="26"/>
        <v>1</v>
      </c>
      <c r="N301" s="66" t="b">
        <f t="shared" si="27"/>
        <v>1</v>
      </c>
      <c r="P301" s="241" t="s">
        <v>415</v>
      </c>
      <c r="Q301" s="42" t="s">
        <v>1349</v>
      </c>
      <c r="R301" s="232" t="s">
        <v>418</v>
      </c>
      <c r="S301" s="62" t="s">
        <v>419</v>
      </c>
      <c r="T301" s="43"/>
      <c r="U301" s="40" t="b" cm="1">
        <f t="array" ref="U301:V301">EXACT(F301:G301,P301:Q301)</f>
        <v>1</v>
      </c>
      <c r="V301" s="40" t="b">
        <v>1</v>
      </c>
      <c r="W301" s="40" t="b">
        <f t="shared" si="24"/>
        <v>1</v>
      </c>
      <c r="X301" s="40" t="b">
        <f t="shared" si="25"/>
        <v>1</v>
      </c>
    </row>
    <row r="302" spans="1:24" ht="14.5" customHeight="1" x14ac:dyDescent="0.3">
      <c r="A302" s="243"/>
      <c r="B302" s="55" t="s">
        <v>416</v>
      </c>
      <c r="C302" s="242"/>
      <c r="D302" s="72" t="s">
        <v>14</v>
      </c>
      <c r="F302" s="241"/>
      <c r="G302" s="42" t="s">
        <v>416</v>
      </c>
      <c r="H302" s="232"/>
      <c r="I302" s="62" t="s">
        <v>14</v>
      </c>
      <c r="K302" s="60" t="b" cm="1">
        <f t="array" ref="K302:L302">EXACT(A302:B302,F302:G302)</f>
        <v>1</v>
      </c>
      <c r="L302" s="40" t="b">
        <v>1</v>
      </c>
      <c r="M302" s="40" t="b">
        <f t="shared" si="26"/>
        <v>1</v>
      </c>
      <c r="N302" s="66" t="b">
        <f t="shared" si="27"/>
        <v>1</v>
      </c>
      <c r="P302" s="241"/>
      <c r="Q302" s="42" t="s">
        <v>416</v>
      </c>
      <c r="R302" s="232"/>
      <c r="S302" s="62" t="s">
        <v>14</v>
      </c>
      <c r="T302" s="43"/>
      <c r="U302" s="40" t="b" cm="1">
        <f t="array" ref="U302:V302">EXACT(F302:G302,P302:Q302)</f>
        <v>1</v>
      </c>
      <c r="V302" s="40" t="b">
        <v>1</v>
      </c>
      <c r="W302" s="40" t="b">
        <f t="shared" si="24"/>
        <v>1</v>
      </c>
      <c r="X302" s="40" t="b">
        <f t="shared" si="25"/>
        <v>1</v>
      </c>
    </row>
    <row r="303" spans="1:24" ht="14.5" customHeight="1" x14ac:dyDescent="0.3">
      <c r="A303" s="243"/>
      <c r="B303" s="55" t="s">
        <v>417</v>
      </c>
      <c r="C303" s="242"/>
      <c r="D303" s="72" t="s">
        <v>6</v>
      </c>
      <c r="F303" s="241"/>
      <c r="G303" s="42" t="s">
        <v>417</v>
      </c>
      <c r="H303" s="232"/>
      <c r="I303" s="62" t="s">
        <v>6</v>
      </c>
      <c r="K303" s="60" t="b" cm="1">
        <f t="array" ref="K303:L303">EXACT(A303:B303,F303:G303)</f>
        <v>1</v>
      </c>
      <c r="L303" s="40" t="b">
        <v>1</v>
      </c>
      <c r="M303" s="40" t="b">
        <f t="shared" si="26"/>
        <v>1</v>
      </c>
      <c r="N303" s="66" t="b">
        <f t="shared" si="27"/>
        <v>1</v>
      </c>
      <c r="P303" s="241"/>
      <c r="Q303" s="42" t="s">
        <v>417</v>
      </c>
      <c r="R303" s="232"/>
      <c r="S303" s="62" t="s">
        <v>6</v>
      </c>
      <c r="T303" s="43"/>
      <c r="U303" s="40" t="b" cm="1">
        <f t="array" ref="U303:V303">EXACT(F303:G303,P303:Q303)</f>
        <v>1</v>
      </c>
      <c r="V303" s="40" t="b">
        <v>1</v>
      </c>
      <c r="W303" s="40" t="b">
        <f t="shared" si="24"/>
        <v>1</v>
      </c>
      <c r="X303" s="40" t="b">
        <f t="shared" si="25"/>
        <v>1</v>
      </c>
    </row>
    <row r="304" spans="1:24" ht="14.5" customHeight="1" x14ac:dyDescent="0.3">
      <c r="A304" s="243" t="s">
        <v>420</v>
      </c>
      <c r="B304" s="55" t="s">
        <v>1284</v>
      </c>
      <c r="C304" s="242" t="s">
        <v>421</v>
      </c>
      <c r="D304" s="72" t="s">
        <v>419</v>
      </c>
      <c r="F304" s="241" t="s">
        <v>420</v>
      </c>
      <c r="G304" s="42" t="s">
        <v>1284</v>
      </c>
      <c r="H304" s="232" t="s">
        <v>421</v>
      </c>
      <c r="I304" s="62" t="s">
        <v>419</v>
      </c>
      <c r="K304" s="60" t="b" cm="1">
        <f t="array" ref="K304:L304">EXACT(A304:B304,F304:G304)</f>
        <v>1</v>
      </c>
      <c r="L304" s="40" t="b">
        <v>1</v>
      </c>
      <c r="M304" s="40" t="b">
        <f t="shared" si="26"/>
        <v>1</v>
      </c>
      <c r="N304" s="66" t="b">
        <f t="shared" si="27"/>
        <v>1</v>
      </c>
      <c r="P304" s="241" t="s">
        <v>420</v>
      </c>
      <c r="Q304" s="42" t="s">
        <v>1284</v>
      </c>
      <c r="R304" s="232" t="s">
        <v>421</v>
      </c>
      <c r="S304" s="62" t="s">
        <v>419</v>
      </c>
      <c r="T304" s="43"/>
      <c r="U304" s="40" t="b" cm="1">
        <f t="array" ref="U304:V304">EXACT(F304:G304,P304:Q304)</f>
        <v>1</v>
      </c>
      <c r="V304" s="40" t="b">
        <v>1</v>
      </c>
      <c r="W304" s="40" t="b">
        <f t="shared" si="24"/>
        <v>1</v>
      </c>
      <c r="X304" s="40" t="b">
        <f t="shared" si="25"/>
        <v>1</v>
      </c>
    </row>
    <row r="305" spans="1:24" ht="14.5" customHeight="1" x14ac:dyDescent="0.3">
      <c r="A305" s="243"/>
      <c r="B305" s="55" t="s">
        <v>39</v>
      </c>
      <c r="C305" s="242"/>
      <c r="D305" s="72" t="s">
        <v>79</v>
      </c>
      <c r="F305" s="241"/>
      <c r="G305" s="42" t="s">
        <v>39</v>
      </c>
      <c r="H305" s="232"/>
      <c r="I305" s="62" t="s">
        <v>79</v>
      </c>
      <c r="K305" s="60" t="b" cm="1">
        <f t="array" ref="K305:L305">EXACT(A305:B305,F305:G305)</f>
        <v>1</v>
      </c>
      <c r="L305" s="40" t="b">
        <v>1</v>
      </c>
      <c r="M305" s="40" t="b">
        <f t="shared" si="26"/>
        <v>1</v>
      </c>
      <c r="N305" s="66" t="b">
        <f t="shared" si="27"/>
        <v>1</v>
      </c>
      <c r="P305" s="241"/>
      <c r="Q305" s="42" t="s">
        <v>39</v>
      </c>
      <c r="R305" s="232"/>
      <c r="S305" s="62" t="s">
        <v>79</v>
      </c>
      <c r="T305" s="43"/>
      <c r="U305" s="40" t="b" cm="1">
        <f t="array" ref="U305:V305">EXACT(F305:G305,P305:Q305)</f>
        <v>1</v>
      </c>
      <c r="V305" s="40" t="b">
        <v>1</v>
      </c>
      <c r="W305" s="40" t="b">
        <f t="shared" si="24"/>
        <v>1</v>
      </c>
      <c r="X305" s="40" t="b">
        <f t="shared" si="25"/>
        <v>1</v>
      </c>
    </row>
    <row r="306" spans="1:24" ht="14.5" customHeight="1" x14ac:dyDescent="0.3">
      <c r="A306" s="243"/>
      <c r="B306" s="55" t="s">
        <v>40</v>
      </c>
      <c r="C306" s="242"/>
      <c r="D306" s="72" t="s">
        <v>6</v>
      </c>
      <c r="F306" s="241"/>
      <c r="G306" s="42" t="s">
        <v>40</v>
      </c>
      <c r="H306" s="232"/>
      <c r="I306" s="62" t="s">
        <v>6</v>
      </c>
      <c r="K306" s="60" t="b" cm="1">
        <f t="array" ref="K306:L306">EXACT(A306:B306,F306:G306)</f>
        <v>1</v>
      </c>
      <c r="L306" s="40" t="b">
        <v>1</v>
      </c>
      <c r="M306" s="40" t="b">
        <f t="shared" si="26"/>
        <v>1</v>
      </c>
      <c r="N306" s="66" t="b">
        <f t="shared" si="27"/>
        <v>1</v>
      </c>
      <c r="P306" s="241"/>
      <c r="Q306" s="42" t="s">
        <v>40</v>
      </c>
      <c r="R306" s="232"/>
      <c r="S306" s="62" t="s">
        <v>6</v>
      </c>
      <c r="T306" s="43"/>
      <c r="U306" s="40" t="b" cm="1">
        <f t="array" ref="U306:V306">EXACT(F306:G306,P306:Q306)</f>
        <v>1</v>
      </c>
      <c r="V306" s="40" t="b">
        <v>1</v>
      </c>
      <c r="W306" s="40" t="b">
        <f t="shared" si="24"/>
        <v>1</v>
      </c>
      <c r="X306" s="40" t="b">
        <f t="shared" si="25"/>
        <v>1</v>
      </c>
    </row>
    <row r="307" spans="1:24" ht="14.5" customHeight="1" x14ac:dyDescent="0.3">
      <c r="A307" s="71" t="s">
        <v>422</v>
      </c>
      <c r="B307" s="55" t="s">
        <v>1350</v>
      </c>
      <c r="C307" s="242" t="s">
        <v>424</v>
      </c>
      <c r="D307" s="72" t="s">
        <v>425</v>
      </c>
      <c r="F307" s="41" t="s">
        <v>422</v>
      </c>
      <c r="G307" s="42" t="s">
        <v>1350</v>
      </c>
      <c r="H307" s="232" t="s">
        <v>424</v>
      </c>
      <c r="I307" s="62" t="s">
        <v>425</v>
      </c>
      <c r="K307" s="60" t="b" cm="1">
        <f t="array" ref="K307:L307">EXACT(A307:B307,F307:G307)</f>
        <v>1</v>
      </c>
      <c r="L307" s="40" t="b">
        <v>1</v>
      </c>
      <c r="M307" s="40" t="b">
        <f t="shared" si="26"/>
        <v>1</v>
      </c>
      <c r="N307" s="66" t="b">
        <f t="shared" si="27"/>
        <v>1</v>
      </c>
      <c r="P307" s="41" t="s">
        <v>422</v>
      </c>
      <c r="Q307" s="42" t="s">
        <v>1350</v>
      </c>
      <c r="R307" s="232" t="s">
        <v>424</v>
      </c>
      <c r="S307" s="62" t="s">
        <v>425</v>
      </c>
      <c r="T307" s="43"/>
      <c r="U307" s="40" t="b" cm="1">
        <f t="array" ref="U307:V307">EXACT(F307:G307,P307:Q307)</f>
        <v>1</v>
      </c>
      <c r="V307" s="40" t="b">
        <v>1</v>
      </c>
      <c r="W307" s="40" t="b">
        <f t="shared" si="24"/>
        <v>1</v>
      </c>
      <c r="X307" s="40" t="b">
        <f t="shared" si="25"/>
        <v>1</v>
      </c>
    </row>
    <row r="308" spans="1:24" ht="14.5" customHeight="1" x14ac:dyDescent="0.3">
      <c r="A308" s="71" t="s">
        <v>423</v>
      </c>
      <c r="B308" s="55" t="s">
        <v>1311</v>
      </c>
      <c r="C308" s="242"/>
      <c r="D308" s="72" t="s">
        <v>6</v>
      </c>
      <c r="F308" s="41" t="s">
        <v>423</v>
      </c>
      <c r="G308" s="42" t="s">
        <v>1311</v>
      </c>
      <c r="H308" s="232"/>
      <c r="I308" s="62" t="s">
        <v>6</v>
      </c>
      <c r="K308" s="60" t="b" cm="1">
        <f t="array" ref="K308:L308">EXACT(A308:B308,F308:G308)</f>
        <v>1</v>
      </c>
      <c r="L308" s="40" t="b">
        <v>1</v>
      </c>
      <c r="M308" s="40" t="b">
        <f t="shared" si="26"/>
        <v>1</v>
      </c>
      <c r="N308" s="66" t="b">
        <f t="shared" si="27"/>
        <v>1</v>
      </c>
      <c r="P308" s="41" t="s">
        <v>423</v>
      </c>
      <c r="Q308" s="42" t="s">
        <v>1311</v>
      </c>
      <c r="R308" s="232"/>
      <c r="S308" s="62" t="s">
        <v>6</v>
      </c>
      <c r="T308" s="43"/>
      <c r="U308" s="40" t="b" cm="1">
        <f t="array" ref="U308:V308">EXACT(F308:G308,P308:Q308)</f>
        <v>1</v>
      </c>
      <c r="V308" s="40" t="b">
        <v>1</v>
      </c>
      <c r="W308" s="40" t="b">
        <f t="shared" si="24"/>
        <v>1</v>
      </c>
      <c r="X308" s="40" t="b">
        <f t="shared" si="25"/>
        <v>1</v>
      </c>
    </row>
    <row r="309" spans="1:24" ht="14.5" customHeight="1" x14ac:dyDescent="0.3">
      <c r="A309" s="71"/>
      <c r="B309" s="55" t="s">
        <v>165</v>
      </c>
      <c r="C309" s="242"/>
      <c r="D309" s="72"/>
      <c r="F309" s="41"/>
      <c r="G309" s="42" t="s">
        <v>165</v>
      </c>
      <c r="H309" s="232"/>
      <c r="I309" s="62"/>
      <c r="K309" s="60" t="b" cm="1">
        <f t="array" ref="K309:L309">EXACT(A309:B309,F309:G309)</f>
        <v>1</v>
      </c>
      <c r="L309" s="40" t="b">
        <v>1</v>
      </c>
      <c r="M309" s="40" t="b">
        <f t="shared" si="26"/>
        <v>1</v>
      </c>
      <c r="N309" s="66" t="b">
        <f t="shared" si="27"/>
        <v>1</v>
      </c>
      <c r="P309" s="41"/>
      <c r="Q309" s="42" t="s">
        <v>165</v>
      </c>
      <c r="R309" s="232"/>
      <c r="S309" s="62"/>
      <c r="T309" s="43"/>
      <c r="U309" s="40" t="b" cm="1">
        <f t="array" ref="U309:V309">EXACT(F309:G309,P309:Q309)</f>
        <v>1</v>
      </c>
      <c r="V309" s="40" t="b">
        <v>1</v>
      </c>
      <c r="W309" s="40" t="b">
        <f t="shared" si="24"/>
        <v>1</v>
      </c>
      <c r="X309" s="40" t="b">
        <f t="shared" si="25"/>
        <v>1</v>
      </c>
    </row>
    <row r="310" spans="1:24" ht="14.5" customHeight="1" x14ac:dyDescent="0.3">
      <c r="A310" s="71" t="s">
        <v>426</v>
      </c>
      <c r="B310" s="55" t="s">
        <v>1310</v>
      </c>
      <c r="C310" s="242" t="s">
        <v>430</v>
      </c>
      <c r="D310" s="72" t="s">
        <v>425</v>
      </c>
      <c r="F310" s="41" t="s">
        <v>426</v>
      </c>
      <c r="G310" s="42" t="s">
        <v>1310</v>
      </c>
      <c r="H310" s="232" t="s">
        <v>430</v>
      </c>
      <c r="I310" s="62" t="s">
        <v>425</v>
      </c>
      <c r="K310" s="60" t="b" cm="1">
        <f t="array" ref="K310:L310">EXACT(A310:B310,F310:G310)</f>
        <v>1</v>
      </c>
      <c r="L310" s="40" t="b">
        <v>1</v>
      </c>
      <c r="M310" s="40" t="b">
        <f t="shared" si="26"/>
        <v>1</v>
      </c>
      <c r="N310" s="66" t="b">
        <f t="shared" si="27"/>
        <v>1</v>
      </c>
      <c r="P310" s="41" t="s">
        <v>426</v>
      </c>
      <c r="Q310" s="42" t="s">
        <v>1310</v>
      </c>
      <c r="R310" s="232" t="s">
        <v>430</v>
      </c>
      <c r="S310" s="62" t="s">
        <v>425</v>
      </c>
      <c r="T310" s="43"/>
      <c r="U310" s="40" t="b" cm="1">
        <f t="array" ref="U310:V310">EXACT(F310:G310,P310:Q310)</f>
        <v>1</v>
      </c>
      <c r="V310" s="40" t="b">
        <v>1</v>
      </c>
      <c r="W310" s="40" t="b">
        <f t="shared" si="24"/>
        <v>1</v>
      </c>
      <c r="X310" s="40" t="b">
        <f t="shared" si="25"/>
        <v>1</v>
      </c>
    </row>
    <row r="311" spans="1:24" ht="14.5" customHeight="1" x14ac:dyDescent="0.3">
      <c r="A311" s="71" t="s">
        <v>427</v>
      </c>
      <c r="B311" s="55" t="s">
        <v>1311</v>
      </c>
      <c r="C311" s="242"/>
      <c r="D311" s="72" t="s">
        <v>6</v>
      </c>
      <c r="F311" s="41" t="s">
        <v>427</v>
      </c>
      <c r="G311" s="42" t="s">
        <v>1311</v>
      </c>
      <c r="H311" s="232"/>
      <c r="I311" s="62" t="s">
        <v>6</v>
      </c>
      <c r="K311" s="60" t="b" cm="1">
        <f t="array" ref="K311:L311">EXACT(A311:B311,F311:G311)</f>
        <v>1</v>
      </c>
      <c r="L311" s="40" t="b">
        <v>1</v>
      </c>
      <c r="M311" s="40" t="b">
        <f t="shared" si="26"/>
        <v>1</v>
      </c>
      <c r="N311" s="66" t="b">
        <f t="shared" si="27"/>
        <v>1</v>
      </c>
      <c r="P311" s="41" t="s">
        <v>427</v>
      </c>
      <c r="Q311" s="42" t="s">
        <v>1311</v>
      </c>
      <c r="R311" s="232"/>
      <c r="S311" s="62" t="s">
        <v>6</v>
      </c>
      <c r="T311" s="43"/>
      <c r="U311" s="40" t="b" cm="1">
        <f t="array" ref="U311:V311">EXACT(F311:G311,P311:Q311)</f>
        <v>1</v>
      </c>
      <c r="V311" s="40" t="b">
        <v>1</v>
      </c>
      <c r="W311" s="40" t="b">
        <f t="shared" si="24"/>
        <v>1</v>
      </c>
      <c r="X311" s="40" t="b">
        <f t="shared" si="25"/>
        <v>1</v>
      </c>
    </row>
    <row r="312" spans="1:24" ht="14.5" customHeight="1" x14ac:dyDescent="0.3">
      <c r="A312" s="71" t="s">
        <v>428</v>
      </c>
      <c r="B312" s="55" t="s">
        <v>165</v>
      </c>
      <c r="C312" s="242"/>
      <c r="D312" s="72"/>
      <c r="F312" s="41" t="s">
        <v>428</v>
      </c>
      <c r="G312" s="42" t="s">
        <v>165</v>
      </c>
      <c r="H312" s="232"/>
      <c r="I312" s="62"/>
      <c r="K312" s="60" t="b" cm="1">
        <f t="array" ref="K312:L312">EXACT(A312:B312,F312:G312)</f>
        <v>1</v>
      </c>
      <c r="L312" s="40" t="b">
        <v>1</v>
      </c>
      <c r="M312" s="40" t="b">
        <f t="shared" si="26"/>
        <v>1</v>
      </c>
      <c r="N312" s="66" t="b">
        <f t="shared" si="27"/>
        <v>1</v>
      </c>
      <c r="P312" s="41" t="s">
        <v>428</v>
      </c>
      <c r="Q312" s="42" t="s">
        <v>165</v>
      </c>
      <c r="R312" s="232"/>
      <c r="S312" s="62"/>
      <c r="T312" s="43"/>
      <c r="U312" s="40" t="b" cm="1">
        <f t="array" ref="U312:V312">EXACT(F312:G312,P312:Q312)</f>
        <v>1</v>
      </c>
      <c r="V312" s="40" t="b">
        <v>1</v>
      </c>
      <c r="W312" s="40" t="b">
        <f t="shared" si="24"/>
        <v>1</v>
      </c>
      <c r="X312" s="40" t="b">
        <f t="shared" si="25"/>
        <v>1</v>
      </c>
    </row>
    <row r="313" spans="1:24" ht="14.5" customHeight="1" x14ac:dyDescent="0.3">
      <c r="A313" s="71" t="s">
        <v>429</v>
      </c>
      <c r="B313" s="55"/>
      <c r="C313" s="242"/>
      <c r="D313" s="72"/>
      <c r="F313" s="41" t="s">
        <v>429</v>
      </c>
      <c r="G313" s="42"/>
      <c r="H313" s="232"/>
      <c r="I313" s="62"/>
      <c r="K313" s="60" t="b" cm="1">
        <f t="array" ref="K313:L313">EXACT(A313:B313,F313:G313)</f>
        <v>1</v>
      </c>
      <c r="L313" s="40" t="b">
        <v>1</v>
      </c>
      <c r="M313" s="40" t="b">
        <f t="shared" si="26"/>
        <v>1</v>
      </c>
      <c r="N313" s="66" t="b">
        <f t="shared" si="27"/>
        <v>1</v>
      </c>
      <c r="P313" s="41" t="s">
        <v>429</v>
      </c>
      <c r="Q313" s="42"/>
      <c r="R313" s="232"/>
      <c r="S313" s="62"/>
      <c r="T313" s="43"/>
      <c r="U313" s="40" t="b" cm="1">
        <f t="array" ref="U313:V313">EXACT(F313:G313,P313:Q313)</f>
        <v>1</v>
      </c>
      <c r="V313" s="40" t="b">
        <v>1</v>
      </c>
      <c r="W313" s="40" t="b">
        <f t="shared" si="24"/>
        <v>1</v>
      </c>
      <c r="X313" s="40" t="b">
        <f t="shared" si="25"/>
        <v>1</v>
      </c>
    </row>
    <row r="314" spans="1:24" ht="14.5" customHeight="1" x14ac:dyDescent="0.3">
      <c r="A314" s="71" t="s">
        <v>431</v>
      </c>
      <c r="B314" s="55" t="s">
        <v>433</v>
      </c>
      <c r="C314" s="242" t="s">
        <v>435</v>
      </c>
      <c r="D314" s="72" t="s">
        <v>436</v>
      </c>
      <c r="F314" s="41" t="s">
        <v>431</v>
      </c>
      <c r="G314" s="42" t="s">
        <v>433</v>
      </c>
      <c r="H314" s="232" t="s">
        <v>435</v>
      </c>
      <c r="I314" s="62" t="s">
        <v>436</v>
      </c>
      <c r="K314" s="60" t="b" cm="1">
        <f t="array" ref="K314:L314">EXACT(A314:B314,F314:G314)</f>
        <v>1</v>
      </c>
      <c r="L314" s="40" t="b">
        <v>1</v>
      </c>
      <c r="M314" s="40" t="b">
        <f t="shared" si="26"/>
        <v>1</v>
      </c>
      <c r="N314" s="66" t="b">
        <f t="shared" si="27"/>
        <v>1</v>
      </c>
      <c r="P314" s="41" t="s">
        <v>431</v>
      </c>
      <c r="Q314" s="42" t="s">
        <v>433</v>
      </c>
      <c r="R314" s="232" t="s">
        <v>435</v>
      </c>
      <c r="S314" s="62" t="s">
        <v>436</v>
      </c>
      <c r="T314" s="43"/>
      <c r="U314" s="40" t="b" cm="1">
        <f t="array" ref="U314:V314">EXACT(F314:G314,P314:Q314)</f>
        <v>1</v>
      </c>
      <c r="V314" s="40" t="b">
        <v>1</v>
      </c>
      <c r="W314" s="40" t="b">
        <f t="shared" si="24"/>
        <v>1</v>
      </c>
      <c r="X314" s="40" t="b">
        <f t="shared" si="25"/>
        <v>1</v>
      </c>
    </row>
    <row r="315" spans="1:24" ht="14.5" customHeight="1" x14ac:dyDescent="0.3">
      <c r="A315" s="71" t="s">
        <v>432</v>
      </c>
      <c r="B315" s="55" t="s">
        <v>1351</v>
      </c>
      <c r="C315" s="242"/>
      <c r="D315" s="72" t="s">
        <v>6</v>
      </c>
      <c r="F315" s="41" t="s">
        <v>432</v>
      </c>
      <c r="G315" s="42" t="s">
        <v>1351</v>
      </c>
      <c r="H315" s="232"/>
      <c r="I315" s="62" t="s">
        <v>6</v>
      </c>
      <c r="K315" s="60" t="b" cm="1">
        <f t="array" ref="K315:L315">EXACT(A315:B315,F315:G315)</f>
        <v>1</v>
      </c>
      <c r="L315" s="40" t="b">
        <v>1</v>
      </c>
      <c r="M315" s="40" t="b">
        <f t="shared" si="26"/>
        <v>1</v>
      </c>
      <c r="N315" s="66" t="b">
        <f t="shared" si="27"/>
        <v>1</v>
      </c>
      <c r="P315" s="41" t="s">
        <v>432</v>
      </c>
      <c r="Q315" s="42" t="s">
        <v>1351</v>
      </c>
      <c r="R315" s="232"/>
      <c r="S315" s="62" t="s">
        <v>6</v>
      </c>
      <c r="T315" s="43"/>
      <c r="U315" s="40" t="b" cm="1">
        <f t="array" ref="U315:V315">EXACT(F315:G315,P315:Q315)</f>
        <v>1</v>
      </c>
      <c r="V315" s="40" t="b">
        <v>1</v>
      </c>
      <c r="W315" s="40" t="b">
        <f t="shared" si="24"/>
        <v>1</v>
      </c>
      <c r="X315" s="40" t="b">
        <f t="shared" si="25"/>
        <v>1</v>
      </c>
    </row>
    <row r="316" spans="1:24" ht="14.5" customHeight="1" x14ac:dyDescent="0.3">
      <c r="A316" s="71"/>
      <c r="B316" s="55" t="s">
        <v>434</v>
      </c>
      <c r="C316" s="242"/>
      <c r="D316" s="72"/>
      <c r="F316" s="41"/>
      <c r="G316" s="42" t="s">
        <v>434</v>
      </c>
      <c r="H316" s="232"/>
      <c r="I316" s="62"/>
      <c r="K316" s="60" t="b" cm="1">
        <f t="array" ref="K316:L316">EXACT(A316:B316,F316:G316)</f>
        <v>1</v>
      </c>
      <c r="L316" s="40" t="b">
        <v>1</v>
      </c>
      <c r="M316" s="40" t="b">
        <f t="shared" si="26"/>
        <v>1</v>
      </c>
      <c r="N316" s="66" t="b">
        <f t="shared" si="27"/>
        <v>1</v>
      </c>
      <c r="P316" s="41"/>
      <c r="Q316" s="42" t="s">
        <v>434</v>
      </c>
      <c r="R316" s="232"/>
      <c r="S316" s="62"/>
      <c r="T316" s="43"/>
      <c r="U316" s="40" t="b" cm="1">
        <f t="array" ref="U316:V316">EXACT(F316:G316,P316:Q316)</f>
        <v>1</v>
      </c>
      <c r="V316" s="40" t="b">
        <v>1</v>
      </c>
      <c r="W316" s="40" t="b">
        <f t="shared" si="24"/>
        <v>1</v>
      </c>
      <c r="X316" s="40" t="b">
        <f t="shared" si="25"/>
        <v>1</v>
      </c>
    </row>
    <row r="317" spans="1:24" ht="14.5" customHeight="1" x14ac:dyDescent="0.3">
      <c r="A317" s="71" t="s">
        <v>437</v>
      </c>
      <c r="B317" s="56" t="s">
        <v>1352</v>
      </c>
      <c r="C317" s="242" t="s">
        <v>439</v>
      </c>
      <c r="D317" s="72" t="s">
        <v>340</v>
      </c>
      <c r="F317" s="41" t="s">
        <v>437</v>
      </c>
      <c r="G317" s="42" t="s">
        <v>1352</v>
      </c>
      <c r="H317" s="232" t="s">
        <v>439</v>
      </c>
      <c r="I317" s="62" t="s">
        <v>340</v>
      </c>
      <c r="K317" s="60" t="b" cm="1">
        <f t="array" ref="K317:L317">EXACT(A317:B317,F317:G317)</f>
        <v>1</v>
      </c>
      <c r="L317" s="40" t="b">
        <v>1</v>
      </c>
      <c r="M317" s="40" t="b">
        <f t="shared" si="26"/>
        <v>1</v>
      </c>
      <c r="N317" s="66" t="b">
        <f t="shared" si="27"/>
        <v>1</v>
      </c>
      <c r="P317" s="41" t="s">
        <v>437</v>
      </c>
      <c r="Q317" s="42" t="s">
        <v>1352</v>
      </c>
      <c r="R317" s="232" t="s">
        <v>439</v>
      </c>
      <c r="S317" s="62" t="s">
        <v>340</v>
      </c>
      <c r="T317" s="43"/>
      <c r="U317" s="40" t="b" cm="1">
        <f t="array" ref="U317:V317">EXACT(F317:G317,P317:Q317)</f>
        <v>1</v>
      </c>
      <c r="V317" s="40" t="b">
        <v>1</v>
      </c>
      <c r="W317" s="40" t="b">
        <f t="shared" si="24"/>
        <v>1</v>
      </c>
      <c r="X317" s="40" t="b">
        <f t="shared" si="25"/>
        <v>1</v>
      </c>
    </row>
    <row r="318" spans="1:24" ht="14.5" customHeight="1" x14ac:dyDescent="0.3">
      <c r="A318" s="71" t="s">
        <v>438</v>
      </c>
      <c r="B318" s="55" t="s">
        <v>1353</v>
      </c>
      <c r="C318" s="242"/>
      <c r="D318" s="72" t="s">
        <v>37</v>
      </c>
      <c r="F318" s="41" t="s">
        <v>438</v>
      </c>
      <c r="G318" s="42" t="s">
        <v>1353</v>
      </c>
      <c r="H318" s="232"/>
      <c r="I318" s="62" t="s">
        <v>37</v>
      </c>
      <c r="K318" s="60" t="b" cm="1">
        <f t="array" ref="K318:L318">EXACT(A318:B318,F318:G318)</f>
        <v>1</v>
      </c>
      <c r="L318" s="40" t="b">
        <v>1</v>
      </c>
      <c r="M318" s="40" t="b">
        <f t="shared" si="26"/>
        <v>1</v>
      </c>
      <c r="N318" s="66" t="b">
        <f t="shared" si="27"/>
        <v>1</v>
      </c>
      <c r="P318" s="41" t="s">
        <v>438</v>
      </c>
      <c r="Q318" s="42" t="s">
        <v>1353</v>
      </c>
      <c r="R318" s="232"/>
      <c r="S318" s="62" t="s">
        <v>37</v>
      </c>
      <c r="T318" s="43"/>
      <c r="U318" s="40" t="b" cm="1">
        <f t="array" ref="U318:V318">EXACT(F318:G318,P318:Q318)</f>
        <v>1</v>
      </c>
      <c r="V318" s="40" t="b">
        <v>1</v>
      </c>
      <c r="W318" s="40" t="b">
        <f t="shared" si="24"/>
        <v>1</v>
      </c>
      <c r="X318" s="40" t="b">
        <f t="shared" si="25"/>
        <v>1</v>
      </c>
    </row>
    <row r="319" spans="1:24" ht="14.5" customHeight="1" x14ac:dyDescent="0.3">
      <c r="A319" s="71"/>
      <c r="B319" s="55" t="s">
        <v>400</v>
      </c>
      <c r="C319" s="242"/>
      <c r="D319" s="72" t="s">
        <v>6</v>
      </c>
      <c r="F319" s="41"/>
      <c r="G319" s="42" t="s">
        <v>400</v>
      </c>
      <c r="H319" s="232"/>
      <c r="I319" s="62" t="s">
        <v>6</v>
      </c>
      <c r="K319" s="60" t="b" cm="1">
        <f t="array" ref="K319:L319">EXACT(A319:B319,F319:G319)</f>
        <v>1</v>
      </c>
      <c r="L319" s="40" t="b">
        <v>1</v>
      </c>
      <c r="M319" s="40" t="b">
        <f t="shared" si="26"/>
        <v>1</v>
      </c>
      <c r="N319" s="66" t="b">
        <f t="shared" si="27"/>
        <v>1</v>
      </c>
      <c r="P319" s="41"/>
      <c r="Q319" s="42" t="s">
        <v>400</v>
      </c>
      <c r="R319" s="232"/>
      <c r="S319" s="62" t="s">
        <v>6</v>
      </c>
      <c r="T319" s="43"/>
      <c r="U319" s="40" t="b" cm="1">
        <f t="array" ref="U319:V319">EXACT(F319:G319,P319:Q319)</f>
        <v>1</v>
      </c>
      <c r="V319" s="40" t="b">
        <v>1</v>
      </c>
      <c r="W319" s="40" t="b">
        <f t="shared" si="24"/>
        <v>1</v>
      </c>
      <c r="X319" s="40" t="b">
        <f t="shared" si="25"/>
        <v>1</v>
      </c>
    </row>
    <row r="320" spans="1:24" ht="14.5" customHeight="1" x14ac:dyDescent="0.3">
      <c r="A320" s="71" t="s">
        <v>440</v>
      </c>
      <c r="B320" s="55" t="s">
        <v>217</v>
      </c>
      <c r="C320" s="242" t="s">
        <v>442</v>
      </c>
      <c r="D320" s="72" t="s">
        <v>42</v>
      </c>
      <c r="F320" s="41" t="s">
        <v>440</v>
      </c>
      <c r="G320" s="42" t="s">
        <v>217</v>
      </c>
      <c r="H320" s="232" t="s">
        <v>442</v>
      </c>
      <c r="I320" s="62" t="s">
        <v>42</v>
      </c>
      <c r="K320" s="60" t="b" cm="1">
        <f t="array" ref="K320:L320">EXACT(A320:B320,F320:G320)</f>
        <v>1</v>
      </c>
      <c r="L320" s="40" t="b">
        <v>1</v>
      </c>
      <c r="M320" s="40" t="b">
        <f t="shared" si="26"/>
        <v>1</v>
      </c>
      <c r="N320" s="66" t="b">
        <f t="shared" si="27"/>
        <v>1</v>
      </c>
      <c r="P320" s="41" t="s">
        <v>440</v>
      </c>
      <c r="Q320" s="42" t="s">
        <v>217</v>
      </c>
      <c r="R320" s="232" t="s">
        <v>442</v>
      </c>
      <c r="S320" s="62" t="s">
        <v>42</v>
      </c>
      <c r="T320" s="43"/>
      <c r="U320" s="40" t="b" cm="1">
        <f t="array" ref="U320:V320">EXACT(F320:G320,P320:Q320)</f>
        <v>1</v>
      </c>
      <c r="V320" s="40" t="b">
        <v>1</v>
      </c>
      <c r="W320" s="40" t="b">
        <f t="shared" si="24"/>
        <v>1</v>
      </c>
      <c r="X320" s="40" t="b">
        <f t="shared" si="25"/>
        <v>1</v>
      </c>
    </row>
    <row r="321" spans="1:24" ht="14.5" customHeight="1" x14ac:dyDescent="0.3">
      <c r="A321" s="71" t="s">
        <v>441</v>
      </c>
      <c r="B321" s="55" t="s">
        <v>218</v>
      </c>
      <c r="C321" s="242"/>
      <c r="D321" s="72" t="s">
        <v>6</v>
      </c>
      <c r="F321" s="41" t="s">
        <v>441</v>
      </c>
      <c r="G321" s="42" t="s">
        <v>218</v>
      </c>
      <c r="H321" s="232"/>
      <c r="I321" s="62" t="s">
        <v>6</v>
      </c>
      <c r="K321" s="60" t="b" cm="1">
        <f t="array" ref="K321:L321">EXACT(A321:B321,F321:G321)</f>
        <v>1</v>
      </c>
      <c r="L321" s="40" t="b">
        <v>1</v>
      </c>
      <c r="M321" s="40" t="b">
        <f t="shared" si="26"/>
        <v>1</v>
      </c>
      <c r="N321" s="66" t="b">
        <f t="shared" si="27"/>
        <v>1</v>
      </c>
      <c r="P321" s="41" t="s">
        <v>441</v>
      </c>
      <c r="Q321" s="42" t="s">
        <v>218</v>
      </c>
      <c r="R321" s="232"/>
      <c r="S321" s="62" t="s">
        <v>6</v>
      </c>
      <c r="T321" s="43"/>
      <c r="U321" s="40" t="b" cm="1">
        <f t="array" ref="U321:V321">EXACT(F321:G321,P321:Q321)</f>
        <v>1</v>
      </c>
      <c r="V321" s="40" t="b">
        <v>1</v>
      </c>
      <c r="W321" s="40" t="b">
        <f t="shared" si="24"/>
        <v>1</v>
      </c>
      <c r="X321" s="40" t="b">
        <f t="shared" si="25"/>
        <v>1</v>
      </c>
    </row>
    <row r="322" spans="1:24" ht="14.5" customHeight="1" x14ac:dyDescent="0.3">
      <c r="A322" s="71"/>
      <c r="B322" s="55" t="s">
        <v>1450</v>
      </c>
      <c r="C322" s="242"/>
      <c r="D322" s="72"/>
      <c r="F322" s="41"/>
      <c r="G322" s="42" t="s">
        <v>1450</v>
      </c>
      <c r="H322" s="232"/>
      <c r="I322" s="62"/>
      <c r="K322" s="60" t="b" cm="1">
        <f t="array" ref="K322:L322">EXACT(A322:B322,F322:G322)</f>
        <v>1</v>
      </c>
      <c r="L322" s="40" t="b">
        <v>1</v>
      </c>
      <c r="M322" s="40" t="b">
        <f t="shared" si="26"/>
        <v>1</v>
      </c>
      <c r="N322" s="66" t="b">
        <f t="shared" si="27"/>
        <v>1</v>
      </c>
      <c r="P322" s="41"/>
      <c r="Q322" s="42" t="s">
        <v>1450</v>
      </c>
      <c r="R322" s="232"/>
      <c r="S322" s="62"/>
      <c r="T322" s="43"/>
      <c r="U322" s="40" t="b" cm="1">
        <f t="array" ref="U322:V322">EXACT(F322:G322,P322:Q322)</f>
        <v>1</v>
      </c>
      <c r="V322" s="40" t="b">
        <v>1</v>
      </c>
      <c r="W322" s="40" t="b">
        <f t="shared" si="24"/>
        <v>1</v>
      </c>
      <c r="X322" s="40" t="b">
        <f t="shared" si="25"/>
        <v>1</v>
      </c>
    </row>
    <row r="323" spans="1:24" ht="14.5" customHeight="1" x14ac:dyDescent="0.3">
      <c r="A323" s="71"/>
      <c r="B323" s="55" t="s">
        <v>219</v>
      </c>
      <c r="C323" s="242"/>
      <c r="D323" s="72"/>
      <c r="F323" s="41"/>
      <c r="G323" s="42" t="s">
        <v>219</v>
      </c>
      <c r="H323" s="232"/>
      <c r="I323" s="62"/>
      <c r="K323" s="60" t="b" cm="1">
        <f t="array" ref="K323:L323">EXACT(A323:B323,F323:G323)</f>
        <v>1</v>
      </c>
      <c r="L323" s="40" t="b">
        <v>1</v>
      </c>
      <c r="M323" s="40" t="b">
        <f t="shared" si="26"/>
        <v>1</v>
      </c>
      <c r="N323" s="66" t="b">
        <f t="shared" si="27"/>
        <v>1</v>
      </c>
      <c r="P323" s="41"/>
      <c r="Q323" s="42" t="s">
        <v>219</v>
      </c>
      <c r="R323" s="232"/>
      <c r="S323" s="62"/>
      <c r="T323" s="43"/>
      <c r="U323" s="40" t="b" cm="1">
        <f t="array" ref="U323:V323">EXACT(F323:G323,P323:Q323)</f>
        <v>1</v>
      </c>
      <c r="V323" s="40" t="b">
        <v>1</v>
      </c>
      <c r="W323" s="40" t="b">
        <f t="shared" si="24"/>
        <v>1</v>
      </c>
      <c r="X323" s="40" t="b">
        <f t="shared" si="25"/>
        <v>1</v>
      </c>
    </row>
    <row r="324" spans="1:24" ht="14.5" customHeight="1" x14ac:dyDescent="0.3">
      <c r="A324" s="71" t="s">
        <v>443</v>
      </c>
      <c r="B324" s="55" t="s">
        <v>1309</v>
      </c>
      <c r="C324" s="242" t="s">
        <v>447</v>
      </c>
      <c r="D324" s="72" t="s">
        <v>448</v>
      </c>
      <c r="F324" s="41" t="s">
        <v>443</v>
      </c>
      <c r="G324" s="42" t="s">
        <v>1309</v>
      </c>
      <c r="H324" s="232" t="s">
        <v>447</v>
      </c>
      <c r="I324" s="62" t="s">
        <v>448</v>
      </c>
      <c r="K324" s="60" t="b" cm="1">
        <f t="array" ref="K324:L324">EXACT(A324:B324,F324:G324)</f>
        <v>1</v>
      </c>
      <c r="L324" s="40" t="b">
        <v>1</v>
      </c>
      <c r="M324" s="40" t="b">
        <f t="shared" si="26"/>
        <v>1</v>
      </c>
      <c r="N324" s="66" t="b">
        <f t="shared" si="27"/>
        <v>1</v>
      </c>
      <c r="P324" s="41" t="s">
        <v>443</v>
      </c>
      <c r="Q324" s="42" t="s">
        <v>1309</v>
      </c>
      <c r="R324" s="232" t="s">
        <v>447</v>
      </c>
      <c r="S324" s="62" t="s">
        <v>448</v>
      </c>
      <c r="T324" s="43"/>
      <c r="U324" s="40" t="b" cm="1">
        <f t="array" ref="U324:V324">EXACT(F324:G324,P324:Q324)</f>
        <v>1</v>
      </c>
      <c r="V324" s="40" t="b">
        <v>1</v>
      </c>
      <c r="W324" s="40" t="b">
        <f t="shared" si="24"/>
        <v>1</v>
      </c>
      <c r="X324" s="40" t="b">
        <f t="shared" si="25"/>
        <v>1</v>
      </c>
    </row>
    <row r="325" spans="1:24" ht="14.5" customHeight="1" x14ac:dyDescent="0.3">
      <c r="A325" s="71" t="s">
        <v>444</v>
      </c>
      <c r="B325" s="55" t="s">
        <v>156</v>
      </c>
      <c r="C325" s="242"/>
      <c r="D325" s="72" t="s">
        <v>6</v>
      </c>
      <c r="F325" s="41" t="s">
        <v>444</v>
      </c>
      <c r="G325" s="42" t="s">
        <v>156</v>
      </c>
      <c r="H325" s="232"/>
      <c r="I325" s="62" t="s">
        <v>6</v>
      </c>
      <c r="K325" s="60" t="b" cm="1">
        <f t="array" ref="K325:L325">EXACT(A325:B325,F325:G325)</f>
        <v>1</v>
      </c>
      <c r="L325" s="40" t="b">
        <v>1</v>
      </c>
      <c r="M325" s="40" t="b">
        <f t="shared" si="26"/>
        <v>1</v>
      </c>
      <c r="N325" s="66" t="b">
        <f t="shared" si="27"/>
        <v>1</v>
      </c>
      <c r="P325" s="41" t="s">
        <v>444</v>
      </c>
      <c r="Q325" s="42" t="s">
        <v>156</v>
      </c>
      <c r="R325" s="232"/>
      <c r="S325" s="62" t="s">
        <v>6</v>
      </c>
      <c r="T325" s="43"/>
      <c r="U325" s="40" t="b" cm="1">
        <f t="array" ref="U325:V325">EXACT(F325:G325,P325:Q325)</f>
        <v>1</v>
      </c>
      <c r="V325" s="40" t="b">
        <v>1</v>
      </c>
      <c r="W325" s="40" t="b">
        <f t="shared" si="24"/>
        <v>1</v>
      </c>
      <c r="X325" s="40" t="b">
        <f t="shared" si="25"/>
        <v>1</v>
      </c>
    </row>
    <row r="326" spans="1:24" ht="14.5" customHeight="1" x14ac:dyDescent="0.3">
      <c r="A326" s="71" t="s">
        <v>445</v>
      </c>
      <c r="B326" s="55" t="s">
        <v>1449</v>
      </c>
      <c r="C326" s="242"/>
      <c r="D326" s="72"/>
      <c r="F326" s="41" t="s">
        <v>445</v>
      </c>
      <c r="G326" s="42" t="s">
        <v>1449</v>
      </c>
      <c r="H326" s="232"/>
      <c r="I326" s="62"/>
      <c r="K326" s="60" t="b" cm="1">
        <f t="array" ref="K326:L326">EXACT(A326:B326,F326:G326)</f>
        <v>1</v>
      </c>
      <c r="L326" s="40" t="b">
        <v>1</v>
      </c>
      <c r="M326" s="40" t="b">
        <f t="shared" si="26"/>
        <v>1</v>
      </c>
      <c r="N326" s="66" t="b">
        <f t="shared" si="27"/>
        <v>1</v>
      </c>
      <c r="P326" s="41" t="s">
        <v>445</v>
      </c>
      <c r="Q326" s="42" t="s">
        <v>1449</v>
      </c>
      <c r="R326" s="232"/>
      <c r="S326" s="62"/>
      <c r="T326" s="43"/>
      <c r="U326" s="40" t="b" cm="1">
        <f t="array" ref="U326:V326">EXACT(F326:G326,P326:Q326)</f>
        <v>1</v>
      </c>
      <c r="V326" s="40" t="b">
        <v>1</v>
      </c>
      <c r="W326" s="40" t="b">
        <f t="shared" si="24"/>
        <v>1</v>
      </c>
      <c r="X326" s="40" t="b">
        <f t="shared" si="25"/>
        <v>1</v>
      </c>
    </row>
    <row r="327" spans="1:24" ht="14.5" customHeight="1" x14ac:dyDescent="0.3">
      <c r="A327" s="71" t="s">
        <v>446</v>
      </c>
      <c r="B327" s="55" t="s">
        <v>157</v>
      </c>
      <c r="C327" s="242"/>
      <c r="D327" s="72"/>
      <c r="F327" s="41" t="s">
        <v>446</v>
      </c>
      <c r="G327" s="42" t="s">
        <v>157</v>
      </c>
      <c r="H327" s="232"/>
      <c r="I327" s="62"/>
      <c r="K327" s="60" t="b" cm="1">
        <f t="array" ref="K327:L327">EXACT(A327:B327,F327:G327)</f>
        <v>1</v>
      </c>
      <c r="L327" s="40" t="b">
        <v>1</v>
      </c>
      <c r="M327" s="40" t="b">
        <f t="shared" si="26"/>
        <v>1</v>
      </c>
      <c r="N327" s="66" t="b">
        <f t="shared" si="27"/>
        <v>1</v>
      </c>
      <c r="P327" s="41" t="s">
        <v>446</v>
      </c>
      <c r="Q327" s="42" t="s">
        <v>157</v>
      </c>
      <c r="R327" s="232"/>
      <c r="S327" s="62"/>
      <c r="T327" s="43"/>
      <c r="U327" s="40" t="b" cm="1">
        <f t="array" ref="U327:V327">EXACT(F327:G327,P327:Q327)</f>
        <v>1</v>
      </c>
      <c r="V327" s="40" t="b">
        <v>1</v>
      </c>
      <c r="W327" s="40" t="b">
        <f t="shared" si="24"/>
        <v>1</v>
      </c>
      <c r="X327" s="40" t="b">
        <f t="shared" si="25"/>
        <v>1</v>
      </c>
    </row>
    <row r="328" spans="1:24" ht="14.5" customHeight="1" x14ac:dyDescent="0.3">
      <c r="A328" s="71" t="s">
        <v>449</v>
      </c>
      <c r="B328" s="55" t="s">
        <v>327</v>
      </c>
      <c r="C328" s="242" t="s">
        <v>454</v>
      </c>
      <c r="D328" s="72" t="s">
        <v>455</v>
      </c>
      <c r="F328" s="41" t="s">
        <v>449</v>
      </c>
      <c r="G328" s="42" t="s">
        <v>327</v>
      </c>
      <c r="H328" s="232" t="s">
        <v>454</v>
      </c>
      <c r="I328" s="62" t="s">
        <v>455</v>
      </c>
      <c r="K328" s="60" t="b" cm="1">
        <f t="array" ref="K328:L328">EXACT(A328:B328,F328:G328)</f>
        <v>1</v>
      </c>
      <c r="L328" s="40" t="b">
        <v>1</v>
      </c>
      <c r="M328" s="40" t="b">
        <f t="shared" si="26"/>
        <v>1</v>
      </c>
      <c r="N328" s="66" t="b">
        <f t="shared" si="27"/>
        <v>1</v>
      </c>
      <c r="P328" s="41" t="s">
        <v>449</v>
      </c>
      <c r="Q328" s="42" t="s">
        <v>327</v>
      </c>
      <c r="R328" s="232" t="s">
        <v>454</v>
      </c>
      <c r="S328" s="62" t="s">
        <v>455</v>
      </c>
      <c r="T328" s="43"/>
      <c r="U328" s="40" t="b" cm="1">
        <f t="array" ref="U328:V328">EXACT(F328:G328,P328:Q328)</f>
        <v>1</v>
      </c>
      <c r="V328" s="40" t="b">
        <v>1</v>
      </c>
      <c r="W328" s="40" t="b">
        <f t="shared" si="24"/>
        <v>1</v>
      </c>
      <c r="X328" s="40" t="b">
        <f t="shared" si="25"/>
        <v>1</v>
      </c>
    </row>
    <row r="329" spans="1:24" ht="14.5" customHeight="1" x14ac:dyDescent="0.3">
      <c r="A329" s="71" t="s">
        <v>450</v>
      </c>
      <c r="B329" s="55" t="s">
        <v>1333</v>
      </c>
      <c r="C329" s="242"/>
      <c r="D329" s="72" t="s">
        <v>456</v>
      </c>
      <c r="F329" s="41" t="s">
        <v>450</v>
      </c>
      <c r="G329" s="42" t="s">
        <v>1333</v>
      </c>
      <c r="H329" s="232"/>
      <c r="I329" s="62" t="s">
        <v>456</v>
      </c>
      <c r="K329" s="60" t="b" cm="1">
        <f t="array" ref="K329:L329">EXACT(A329:B329,F329:G329)</f>
        <v>1</v>
      </c>
      <c r="L329" s="40" t="b">
        <v>1</v>
      </c>
      <c r="M329" s="40" t="b">
        <f t="shared" si="26"/>
        <v>1</v>
      </c>
      <c r="N329" s="66" t="b">
        <f t="shared" si="27"/>
        <v>1</v>
      </c>
      <c r="P329" s="41" t="s">
        <v>450</v>
      </c>
      <c r="Q329" s="42" t="s">
        <v>1333</v>
      </c>
      <c r="R329" s="232"/>
      <c r="S329" s="62" t="s">
        <v>456</v>
      </c>
      <c r="T329" s="43"/>
      <c r="U329" s="40" t="b" cm="1">
        <f t="array" ref="U329:V329">EXACT(F329:G329,P329:Q329)</f>
        <v>1</v>
      </c>
      <c r="V329" s="40" t="b">
        <v>1</v>
      </c>
      <c r="W329" s="40" t="b">
        <f t="shared" si="24"/>
        <v>1</v>
      </c>
      <c r="X329" s="40" t="b">
        <f t="shared" si="25"/>
        <v>1</v>
      </c>
    </row>
    <row r="330" spans="1:24" ht="14.5" customHeight="1" x14ac:dyDescent="0.3">
      <c r="A330" s="71" t="s">
        <v>451</v>
      </c>
      <c r="B330" s="55" t="s">
        <v>453</v>
      </c>
      <c r="C330" s="242"/>
      <c r="D330" s="72" t="s">
        <v>79</v>
      </c>
      <c r="F330" s="41" t="s">
        <v>451</v>
      </c>
      <c r="G330" s="42" t="s">
        <v>453</v>
      </c>
      <c r="H330" s="232"/>
      <c r="I330" s="62" t="s">
        <v>79</v>
      </c>
      <c r="K330" s="60" t="b" cm="1">
        <f t="array" ref="K330:L330">EXACT(A330:B330,F330:G330)</f>
        <v>1</v>
      </c>
      <c r="L330" s="40" t="b">
        <v>1</v>
      </c>
      <c r="M330" s="40" t="b">
        <f t="shared" si="26"/>
        <v>1</v>
      </c>
      <c r="N330" s="66" t="b">
        <f t="shared" si="27"/>
        <v>1</v>
      </c>
      <c r="P330" s="41" t="s">
        <v>451</v>
      </c>
      <c r="Q330" s="42" t="s">
        <v>453</v>
      </c>
      <c r="R330" s="232"/>
      <c r="S330" s="62" t="s">
        <v>79</v>
      </c>
      <c r="T330" s="43"/>
      <c r="U330" s="40" t="b" cm="1">
        <f t="array" ref="U330:V330">EXACT(F330:G330,P330:Q330)</f>
        <v>1</v>
      </c>
      <c r="V330" s="40" t="b">
        <v>1</v>
      </c>
      <c r="W330" s="40" t="b">
        <f t="shared" ref="W330:W393" si="28">EXACT(H330,R330)</f>
        <v>1</v>
      </c>
      <c r="X330" s="40" t="b">
        <f t="shared" ref="X330:X393" si="29">EXACT(I330,S330)</f>
        <v>1</v>
      </c>
    </row>
    <row r="331" spans="1:24" ht="14.5" customHeight="1" x14ac:dyDescent="0.3">
      <c r="A331" s="71" t="s">
        <v>452</v>
      </c>
      <c r="B331" s="55" t="s">
        <v>66</v>
      </c>
      <c r="C331" s="242"/>
      <c r="D331" s="72" t="s">
        <v>6</v>
      </c>
      <c r="F331" s="41" t="s">
        <v>452</v>
      </c>
      <c r="G331" s="42" t="s">
        <v>66</v>
      </c>
      <c r="H331" s="232"/>
      <c r="I331" s="62" t="s">
        <v>6</v>
      </c>
      <c r="K331" s="60" t="b" cm="1">
        <f t="array" ref="K331:L331">EXACT(A331:B331,F331:G331)</f>
        <v>1</v>
      </c>
      <c r="L331" s="40" t="b">
        <v>1</v>
      </c>
      <c r="M331" s="40" t="b">
        <f t="shared" si="26"/>
        <v>1</v>
      </c>
      <c r="N331" s="66" t="b">
        <f t="shared" si="27"/>
        <v>1</v>
      </c>
      <c r="P331" s="41" t="s">
        <v>452</v>
      </c>
      <c r="Q331" s="42" t="s">
        <v>66</v>
      </c>
      <c r="R331" s="232"/>
      <c r="S331" s="62" t="s">
        <v>6</v>
      </c>
      <c r="T331" s="43"/>
      <c r="U331" s="40" t="b" cm="1">
        <f t="array" ref="U331:V331">EXACT(F331:G331,P331:Q331)</f>
        <v>1</v>
      </c>
      <c r="V331" s="40" t="b">
        <v>1</v>
      </c>
      <c r="W331" s="40" t="b">
        <f t="shared" si="28"/>
        <v>1</v>
      </c>
      <c r="X331" s="40" t="b">
        <f t="shared" si="29"/>
        <v>1</v>
      </c>
    </row>
    <row r="332" spans="1:24" ht="14.5" customHeight="1" x14ac:dyDescent="0.3">
      <c r="A332" s="71" t="s">
        <v>457</v>
      </c>
      <c r="B332" s="55" t="s">
        <v>1354</v>
      </c>
      <c r="C332" s="242" t="s">
        <v>460</v>
      </c>
      <c r="D332" s="72" t="s">
        <v>103</v>
      </c>
      <c r="F332" s="41" t="s">
        <v>457</v>
      </c>
      <c r="G332" s="42" t="s">
        <v>1354</v>
      </c>
      <c r="H332" s="232" t="s">
        <v>460</v>
      </c>
      <c r="I332" s="62" t="s">
        <v>103</v>
      </c>
      <c r="K332" s="60" t="b" cm="1">
        <f t="array" ref="K332:L332">EXACT(A332:B332,F332:G332)</f>
        <v>1</v>
      </c>
      <c r="L332" s="40" t="b">
        <v>1</v>
      </c>
      <c r="M332" s="40" t="b">
        <f t="shared" si="26"/>
        <v>1</v>
      </c>
      <c r="N332" s="66" t="b">
        <f t="shared" si="27"/>
        <v>1</v>
      </c>
      <c r="P332" s="41" t="s">
        <v>457</v>
      </c>
      <c r="Q332" s="42" t="s">
        <v>1354</v>
      </c>
      <c r="R332" s="232" t="s">
        <v>460</v>
      </c>
      <c r="S332" s="62" t="s">
        <v>103</v>
      </c>
      <c r="T332" s="43"/>
      <c r="U332" s="40" t="b" cm="1">
        <f t="array" ref="U332:V332">EXACT(F332:G332,P332:Q332)</f>
        <v>1</v>
      </c>
      <c r="V332" s="40" t="b">
        <v>1</v>
      </c>
      <c r="W332" s="40" t="b">
        <f t="shared" si="28"/>
        <v>1</v>
      </c>
      <c r="X332" s="40" t="b">
        <f t="shared" si="29"/>
        <v>1</v>
      </c>
    </row>
    <row r="333" spans="1:24" ht="14.5" customHeight="1" x14ac:dyDescent="0.3">
      <c r="A333" s="71" t="s">
        <v>458</v>
      </c>
      <c r="B333" s="55" t="s">
        <v>1452</v>
      </c>
      <c r="C333" s="242"/>
      <c r="D333" s="72" t="s">
        <v>6</v>
      </c>
      <c r="F333" s="41" t="s">
        <v>458</v>
      </c>
      <c r="G333" s="42" t="s">
        <v>1452</v>
      </c>
      <c r="H333" s="232"/>
      <c r="I333" s="62" t="s">
        <v>6</v>
      </c>
      <c r="K333" s="60" t="b" cm="1">
        <f t="array" ref="K333:L333">EXACT(A333:B333,F333:G333)</f>
        <v>1</v>
      </c>
      <c r="L333" s="40" t="b">
        <v>1</v>
      </c>
      <c r="M333" s="40" t="b">
        <f t="shared" si="26"/>
        <v>1</v>
      </c>
      <c r="N333" s="66" t="b">
        <f t="shared" si="27"/>
        <v>1</v>
      </c>
      <c r="P333" s="41" t="s">
        <v>458</v>
      </c>
      <c r="Q333" s="42" t="s">
        <v>1452</v>
      </c>
      <c r="R333" s="232"/>
      <c r="S333" s="62" t="s">
        <v>6</v>
      </c>
      <c r="T333" s="43"/>
      <c r="U333" s="40" t="b" cm="1">
        <f t="array" ref="U333:V333">EXACT(F333:G333,P333:Q333)</f>
        <v>1</v>
      </c>
      <c r="V333" s="40" t="b">
        <v>1</v>
      </c>
      <c r="W333" s="40" t="b">
        <f t="shared" si="28"/>
        <v>1</v>
      </c>
      <c r="X333" s="40" t="b">
        <f t="shared" si="29"/>
        <v>1</v>
      </c>
    </row>
    <row r="334" spans="1:24" ht="14.5" customHeight="1" x14ac:dyDescent="0.3">
      <c r="A334" s="71"/>
      <c r="B334" s="55" t="s">
        <v>459</v>
      </c>
      <c r="C334" s="242"/>
      <c r="D334" s="72"/>
      <c r="F334" s="41"/>
      <c r="G334" s="42" t="s">
        <v>459</v>
      </c>
      <c r="H334" s="232"/>
      <c r="I334" s="62"/>
      <c r="K334" s="60" t="b" cm="1">
        <f t="array" ref="K334:L334">EXACT(A334:B334,F334:G334)</f>
        <v>1</v>
      </c>
      <c r="L334" s="40" t="b">
        <v>1</v>
      </c>
      <c r="M334" s="40" t="b">
        <f t="shared" si="26"/>
        <v>1</v>
      </c>
      <c r="N334" s="66" t="b">
        <f t="shared" si="27"/>
        <v>1</v>
      </c>
      <c r="P334" s="41"/>
      <c r="Q334" s="42" t="s">
        <v>459</v>
      </c>
      <c r="R334" s="232"/>
      <c r="S334" s="62"/>
      <c r="T334" s="43"/>
      <c r="U334" s="40" t="b" cm="1">
        <f t="array" ref="U334:V334">EXACT(F334:G334,P334:Q334)</f>
        <v>1</v>
      </c>
      <c r="V334" s="40" t="b">
        <v>1</v>
      </c>
      <c r="W334" s="40" t="b">
        <f t="shared" si="28"/>
        <v>1</v>
      </c>
      <c r="X334" s="40" t="b">
        <f t="shared" si="29"/>
        <v>1</v>
      </c>
    </row>
    <row r="335" spans="1:24" ht="14.5" customHeight="1" x14ac:dyDescent="0.3">
      <c r="A335" s="243" t="s">
        <v>461</v>
      </c>
      <c r="B335" s="55" t="s">
        <v>1355</v>
      </c>
      <c r="C335" s="242" t="s">
        <v>462</v>
      </c>
      <c r="D335" s="72" t="s">
        <v>463</v>
      </c>
      <c r="F335" s="241" t="s">
        <v>461</v>
      </c>
      <c r="G335" s="42" t="s">
        <v>1355</v>
      </c>
      <c r="H335" s="232" t="s">
        <v>462</v>
      </c>
      <c r="I335" s="62" t="s">
        <v>463</v>
      </c>
      <c r="K335" s="60" t="b" cm="1">
        <f t="array" ref="K335:L335">EXACT(A335:B335,F335:G335)</f>
        <v>1</v>
      </c>
      <c r="L335" s="40" t="b">
        <v>1</v>
      </c>
      <c r="M335" s="40" t="b">
        <f t="shared" si="26"/>
        <v>1</v>
      </c>
      <c r="N335" s="66" t="b">
        <f t="shared" si="27"/>
        <v>1</v>
      </c>
      <c r="P335" s="241" t="s">
        <v>461</v>
      </c>
      <c r="Q335" s="42" t="s">
        <v>1355</v>
      </c>
      <c r="R335" s="232" t="s">
        <v>462</v>
      </c>
      <c r="S335" s="62" t="s">
        <v>463</v>
      </c>
      <c r="T335" s="43"/>
      <c r="U335" s="40" t="b" cm="1">
        <f t="array" ref="U335:V335">EXACT(F335:G335,P335:Q335)</f>
        <v>1</v>
      </c>
      <c r="V335" s="40" t="b">
        <v>1</v>
      </c>
      <c r="W335" s="40" t="b">
        <f t="shared" si="28"/>
        <v>1</v>
      </c>
      <c r="X335" s="40" t="b">
        <f t="shared" si="29"/>
        <v>1</v>
      </c>
    </row>
    <row r="336" spans="1:24" ht="14.5" customHeight="1" x14ac:dyDescent="0.3">
      <c r="A336" s="243"/>
      <c r="B336" s="55" t="s">
        <v>1453</v>
      </c>
      <c r="C336" s="242"/>
      <c r="D336" s="72" t="s">
        <v>6</v>
      </c>
      <c r="F336" s="241"/>
      <c r="G336" s="42" t="s">
        <v>1453</v>
      </c>
      <c r="H336" s="232"/>
      <c r="I336" s="62" t="s">
        <v>6</v>
      </c>
      <c r="K336" s="60" t="b" cm="1">
        <f t="array" ref="K336:L336">EXACT(A336:B336,F336:G336)</f>
        <v>1</v>
      </c>
      <c r="L336" s="40" t="b">
        <v>1</v>
      </c>
      <c r="M336" s="40" t="b">
        <f t="shared" si="26"/>
        <v>1</v>
      </c>
      <c r="N336" s="66" t="b">
        <f t="shared" si="27"/>
        <v>1</v>
      </c>
      <c r="P336" s="241"/>
      <c r="Q336" s="42" t="s">
        <v>1453</v>
      </c>
      <c r="R336" s="232"/>
      <c r="S336" s="62" t="s">
        <v>6</v>
      </c>
      <c r="T336" s="43"/>
      <c r="U336" s="40" t="b" cm="1">
        <f t="array" ref="U336:V336">EXACT(F336:G336,P336:Q336)</f>
        <v>1</v>
      </c>
      <c r="V336" s="40" t="b">
        <v>1</v>
      </c>
      <c r="W336" s="40" t="b">
        <f t="shared" si="28"/>
        <v>1</v>
      </c>
      <c r="X336" s="40" t="b">
        <f t="shared" si="29"/>
        <v>1</v>
      </c>
    </row>
    <row r="337" spans="1:24" ht="14.5" customHeight="1" x14ac:dyDescent="0.3">
      <c r="A337" s="243"/>
      <c r="B337" s="55" t="s">
        <v>1356</v>
      </c>
      <c r="C337" s="242"/>
      <c r="D337" s="72"/>
      <c r="F337" s="241"/>
      <c r="G337" s="42" t="s">
        <v>1356</v>
      </c>
      <c r="H337" s="232"/>
      <c r="I337" s="62"/>
      <c r="K337" s="60" t="b" cm="1">
        <f t="array" ref="K337:L337">EXACT(A337:B337,F337:G337)</f>
        <v>1</v>
      </c>
      <c r="L337" s="40" t="b">
        <v>1</v>
      </c>
      <c r="M337" s="40" t="b">
        <f t="shared" si="26"/>
        <v>1</v>
      </c>
      <c r="N337" s="66" t="b">
        <f t="shared" si="27"/>
        <v>1</v>
      </c>
      <c r="P337" s="241"/>
      <c r="Q337" s="42" t="s">
        <v>1356</v>
      </c>
      <c r="R337" s="232"/>
      <c r="S337" s="62"/>
      <c r="T337" s="43"/>
      <c r="U337" s="40" t="b" cm="1">
        <f t="array" ref="U337:V337">EXACT(F337:G337,P337:Q337)</f>
        <v>1</v>
      </c>
      <c r="V337" s="40" t="b">
        <v>1</v>
      </c>
      <c r="W337" s="40" t="b">
        <f t="shared" si="28"/>
        <v>1</v>
      </c>
      <c r="X337" s="40" t="b">
        <f t="shared" si="29"/>
        <v>1</v>
      </c>
    </row>
    <row r="338" spans="1:24" ht="14.5" customHeight="1" x14ac:dyDescent="0.3">
      <c r="A338" s="71" t="s">
        <v>464</v>
      </c>
      <c r="B338" s="55" t="s">
        <v>90</v>
      </c>
      <c r="C338" s="242" t="s">
        <v>466</v>
      </c>
      <c r="D338" s="72" t="s">
        <v>175</v>
      </c>
      <c r="F338" s="41" t="s">
        <v>464</v>
      </c>
      <c r="G338" s="42" t="s">
        <v>90</v>
      </c>
      <c r="H338" s="232" t="s">
        <v>466</v>
      </c>
      <c r="I338" s="62" t="s">
        <v>175</v>
      </c>
      <c r="K338" s="60" t="b" cm="1">
        <f t="array" ref="K338:L338">EXACT(A338:B338,F338:G338)</f>
        <v>1</v>
      </c>
      <c r="L338" s="40" t="b">
        <v>1</v>
      </c>
      <c r="M338" s="40" t="b">
        <f t="shared" si="26"/>
        <v>1</v>
      </c>
      <c r="N338" s="66" t="b">
        <f t="shared" si="27"/>
        <v>1</v>
      </c>
      <c r="P338" s="41" t="s">
        <v>464</v>
      </c>
      <c r="Q338" s="42" t="s">
        <v>90</v>
      </c>
      <c r="R338" s="232" t="s">
        <v>466</v>
      </c>
      <c r="S338" s="62" t="s">
        <v>175</v>
      </c>
      <c r="T338" s="43"/>
      <c r="U338" s="40" t="b" cm="1">
        <f t="array" ref="U338:V338">EXACT(F338:G338,P338:Q338)</f>
        <v>1</v>
      </c>
      <c r="V338" s="40" t="b">
        <v>1</v>
      </c>
      <c r="W338" s="40" t="b">
        <f t="shared" si="28"/>
        <v>1</v>
      </c>
      <c r="X338" s="40" t="b">
        <f t="shared" si="29"/>
        <v>1</v>
      </c>
    </row>
    <row r="339" spans="1:24" ht="14.5" customHeight="1" x14ac:dyDescent="0.3">
      <c r="A339" s="71" t="s">
        <v>465</v>
      </c>
      <c r="B339" s="55" t="s">
        <v>91</v>
      </c>
      <c r="C339" s="242"/>
      <c r="D339" s="72" t="s">
        <v>6</v>
      </c>
      <c r="F339" s="41" t="s">
        <v>465</v>
      </c>
      <c r="G339" s="42" t="s">
        <v>91</v>
      </c>
      <c r="H339" s="232"/>
      <c r="I339" s="62" t="s">
        <v>6</v>
      </c>
      <c r="K339" s="60" t="b" cm="1">
        <f t="array" ref="K339:L339">EXACT(A339:B339,F339:G339)</f>
        <v>1</v>
      </c>
      <c r="L339" s="40" t="b">
        <v>1</v>
      </c>
      <c r="M339" s="40" t="b">
        <f t="shared" ref="M339:M402" si="30">EXACT(C339,H339)</f>
        <v>1</v>
      </c>
      <c r="N339" s="66" t="b">
        <f t="shared" ref="N339:N402" si="31">EXACT(D339,I339)</f>
        <v>1</v>
      </c>
      <c r="P339" s="41" t="s">
        <v>465</v>
      </c>
      <c r="Q339" s="42" t="s">
        <v>91</v>
      </c>
      <c r="R339" s="232"/>
      <c r="S339" s="62" t="s">
        <v>6</v>
      </c>
      <c r="T339" s="43"/>
      <c r="U339" s="40" t="b" cm="1">
        <f t="array" ref="U339:V339">EXACT(F339:G339,P339:Q339)</f>
        <v>1</v>
      </c>
      <c r="V339" s="40" t="b">
        <v>1</v>
      </c>
      <c r="W339" s="40" t="b">
        <f t="shared" si="28"/>
        <v>1</v>
      </c>
      <c r="X339" s="40" t="b">
        <f t="shared" si="29"/>
        <v>1</v>
      </c>
    </row>
    <row r="340" spans="1:24" ht="14.5" customHeight="1" x14ac:dyDescent="0.3">
      <c r="A340" s="71"/>
      <c r="B340" s="55" t="s">
        <v>1290</v>
      </c>
      <c r="C340" s="242"/>
      <c r="D340" s="72"/>
      <c r="F340" s="41"/>
      <c r="G340" s="42" t="s">
        <v>1290</v>
      </c>
      <c r="H340" s="232"/>
      <c r="I340" s="62"/>
      <c r="K340" s="60" t="b" cm="1">
        <f t="array" ref="K340:L340">EXACT(A340:B340,F340:G340)</f>
        <v>1</v>
      </c>
      <c r="L340" s="40" t="b">
        <v>1</v>
      </c>
      <c r="M340" s="40" t="b">
        <f t="shared" si="30"/>
        <v>1</v>
      </c>
      <c r="N340" s="66" t="b">
        <f t="shared" si="31"/>
        <v>1</v>
      </c>
      <c r="P340" s="41"/>
      <c r="Q340" s="42" t="s">
        <v>1290</v>
      </c>
      <c r="R340" s="232"/>
      <c r="S340" s="62"/>
      <c r="T340" s="43"/>
      <c r="U340" s="40" t="b" cm="1">
        <f t="array" ref="U340:V340">EXACT(F340:G340,P340:Q340)</f>
        <v>1</v>
      </c>
      <c r="V340" s="40" t="b">
        <v>1</v>
      </c>
      <c r="W340" s="40" t="b">
        <f t="shared" si="28"/>
        <v>1</v>
      </c>
      <c r="X340" s="40" t="b">
        <f t="shared" si="29"/>
        <v>1</v>
      </c>
    </row>
    <row r="341" spans="1:24" ht="14.5" customHeight="1" x14ac:dyDescent="0.3">
      <c r="A341" s="71" t="s">
        <v>467</v>
      </c>
      <c r="B341" s="55" t="s">
        <v>287</v>
      </c>
      <c r="C341" s="242" t="s">
        <v>469</v>
      </c>
      <c r="D341" s="72" t="s">
        <v>470</v>
      </c>
      <c r="F341" s="41" t="s">
        <v>467</v>
      </c>
      <c r="G341" s="42" t="s">
        <v>287</v>
      </c>
      <c r="H341" s="232" t="s">
        <v>469</v>
      </c>
      <c r="I341" s="62" t="s">
        <v>470</v>
      </c>
      <c r="K341" s="60" t="b" cm="1">
        <f t="array" ref="K341:L341">EXACT(A341:B341,F341:G341)</f>
        <v>1</v>
      </c>
      <c r="L341" s="40" t="b">
        <v>1</v>
      </c>
      <c r="M341" s="40" t="b">
        <f t="shared" si="30"/>
        <v>1</v>
      </c>
      <c r="N341" s="66" t="b">
        <f t="shared" si="31"/>
        <v>1</v>
      </c>
      <c r="P341" s="41" t="s">
        <v>467</v>
      </c>
      <c r="Q341" s="42" t="s">
        <v>287</v>
      </c>
      <c r="R341" s="232" t="s">
        <v>469</v>
      </c>
      <c r="S341" s="62" t="s">
        <v>470</v>
      </c>
      <c r="T341" s="43"/>
      <c r="U341" s="40" t="b" cm="1">
        <f t="array" ref="U341:V341">EXACT(F341:G341,P341:Q341)</f>
        <v>1</v>
      </c>
      <c r="V341" s="40" t="b">
        <v>1</v>
      </c>
      <c r="W341" s="40" t="b">
        <f t="shared" si="28"/>
        <v>1</v>
      </c>
      <c r="X341" s="40" t="b">
        <f t="shared" si="29"/>
        <v>1</v>
      </c>
    </row>
    <row r="342" spans="1:24" ht="14.5" customHeight="1" x14ac:dyDescent="0.3">
      <c r="A342" s="71" t="s">
        <v>468</v>
      </c>
      <c r="B342" s="55" t="s">
        <v>288</v>
      </c>
      <c r="C342" s="242"/>
      <c r="D342" s="72" t="s">
        <v>6</v>
      </c>
      <c r="F342" s="41" t="s">
        <v>468</v>
      </c>
      <c r="G342" s="42" t="s">
        <v>288</v>
      </c>
      <c r="H342" s="232"/>
      <c r="I342" s="62" t="s">
        <v>6</v>
      </c>
      <c r="K342" s="60" t="b" cm="1">
        <f t="array" ref="K342:L342">EXACT(A342:B342,F342:G342)</f>
        <v>1</v>
      </c>
      <c r="L342" s="40" t="b">
        <v>1</v>
      </c>
      <c r="M342" s="40" t="b">
        <f t="shared" si="30"/>
        <v>1</v>
      </c>
      <c r="N342" s="66" t="b">
        <f t="shared" si="31"/>
        <v>1</v>
      </c>
      <c r="P342" s="41" t="s">
        <v>468</v>
      </c>
      <c r="Q342" s="42" t="s">
        <v>288</v>
      </c>
      <c r="R342" s="232"/>
      <c r="S342" s="62" t="s">
        <v>6</v>
      </c>
      <c r="T342" s="43"/>
      <c r="U342" s="40" t="b" cm="1">
        <f t="array" ref="U342:V342">EXACT(F342:G342,P342:Q342)</f>
        <v>1</v>
      </c>
      <c r="V342" s="40" t="b">
        <v>1</v>
      </c>
      <c r="W342" s="40" t="b">
        <f t="shared" si="28"/>
        <v>1</v>
      </c>
      <c r="X342" s="40" t="b">
        <f t="shared" si="29"/>
        <v>1</v>
      </c>
    </row>
    <row r="343" spans="1:24" ht="14.5" customHeight="1" x14ac:dyDescent="0.3">
      <c r="A343" s="71"/>
      <c r="B343" s="55" t="s">
        <v>289</v>
      </c>
      <c r="C343" s="242"/>
      <c r="D343" s="72"/>
      <c r="F343" s="41"/>
      <c r="G343" s="42" t="s">
        <v>289</v>
      </c>
      <c r="H343" s="232"/>
      <c r="I343" s="62"/>
      <c r="K343" s="60" t="b" cm="1">
        <f t="array" ref="K343:L343">EXACT(A343:B343,F343:G343)</f>
        <v>1</v>
      </c>
      <c r="L343" s="40" t="b">
        <v>1</v>
      </c>
      <c r="M343" s="40" t="b">
        <f t="shared" si="30"/>
        <v>1</v>
      </c>
      <c r="N343" s="66" t="b">
        <f t="shared" si="31"/>
        <v>1</v>
      </c>
      <c r="P343" s="41"/>
      <c r="Q343" s="42" t="s">
        <v>289</v>
      </c>
      <c r="R343" s="232"/>
      <c r="S343" s="62"/>
      <c r="T343" s="43"/>
      <c r="U343" s="40" t="b" cm="1">
        <f t="array" ref="U343:V343">EXACT(F343:G343,P343:Q343)</f>
        <v>1</v>
      </c>
      <c r="V343" s="40" t="b">
        <v>1</v>
      </c>
      <c r="W343" s="40" t="b">
        <f t="shared" si="28"/>
        <v>1</v>
      </c>
      <c r="X343" s="40" t="b">
        <f t="shared" si="29"/>
        <v>1</v>
      </c>
    </row>
    <row r="344" spans="1:24" ht="14.5" customHeight="1" x14ac:dyDescent="0.3">
      <c r="A344" s="71" t="s">
        <v>1357</v>
      </c>
      <c r="B344" s="55" t="s">
        <v>1461</v>
      </c>
      <c r="C344" s="242" t="s">
        <v>471</v>
      </c>
      <c r="D344" s="72" t="s">
        <v>470</v>
      </c>
      <c r="F344" s="41" t="s">
        <v>1357</v>
      </c>
      <c r="G344" s="42" t="s">
        <v>1461</v>
      </c>
      <c r="H344" s="232" t="s">
        <v>471</v>
      </c>
      <c r="I344" s="62" t="s">
        <v>470</v>
      </c>
      <c r="K344" s="60" t="b" cm="1">
        <f t="array" ref="K344:L344">EXACT(A344:B344,F344:G344)</f>
        <v>1</v>
      </c>
      <c r="L344" s="40" t="b">
        <v>1</v>
      </c>
      <c r="M344" s="40" t="b">
        <f t="shared" si="30"/>
        <v>1</v>
      </c>
      <c r="N344" s="66" t="b">
        <f t="shared" si="31"/>
        <v>1</v>
      </c>
      <c r="P344" s="41" t="s">
        <v>1357</v>
      </c>
      <c r="Q344" s="42" t="s">
        <v>1461</v>
      </c>
      <c r="R344" s="232" t="s">
        <v>471</v>
      </c>
      <c r="S344" s="62" t="s">
        <v>470</v>
      </c>
      <c r="T344" s="43"/>
      <c r="U344" s="40" t="b" cm="1">
        <f t="array" ref="U344:V344">EXACT(F344:G344,P344:Q344)</f>
        <v>1</v>
      </c>
      <c r="V344" s="40" t="b">
        <v>1</v>
      </c>
      <c r="W344" s="40" t="b">
        <f t="shared" si="28"/>
        <v>1</v>
      </c>
      <c r="X344" s="40" t="b">
        <f t="shared" si="29"/>
        <v>1</v>
      </c>
    </row>
    <row r="345" spans="1:24" ht="14.5" customHeight="1" x14ac:dyDescent="0.3">
      <c r="A345" s="71" t="s">
        <v>1358</v>
      </c>
      <c r="B345" s="55" t="s">
        <v>197</v>
      </c>
      <c r="C345" s="242"/>
      <c r="D345" s="72" t="s">
        <v>6</v>
      </c>
      <c r="F345" s="41" t="s">
        <v>1358</v>
      </c>
      <c r="G345" s="42" t="s">
        <v>197</v>
      </c>
      <c r="H345" s="232"/>
      <c r="I345" s="62" t="s">
        <v>6</v>
      </c>
      <c r="K345" s="60" t="b" cm="1">
        <f t="array" ref="K345:L345">EXACT(A345:B345,F345:G345)</f>
        <v>1</v>
      </c>
      <c r="L345" s="40" t="b">
        <v>1</v>
      </c>
      <c r="M345" s="40" t="b">
        <f t="shared" si="30"/>
        <v>1</v>
      </c>
      <c r="N345" s="66" t="b">
        <f t="shared" si="31"/>
        <v>1</v>
      </c>
      <c r="P345" s="41" t="s">
        <v>1358</v>
      </c>
      <c r="Q345" s="42" t="s">
        <v>197</v>
      </c>
      <c r="R345" s="232"/>
      <c r="S345" s="62" t="s">
        <v>6</v>
      </c>
      <c r="T345" s="43"/>
      <c r="U345" s="40" t="b" cm="1">
        <f t="array" ref="U345:V345">EXACT(F345:G345,P345:Q345)</f>
        <v>1</v>
      </c>
      <c r="V345" s="40" t="b">
        <v>1</v>
      </c>
      <c r="W345" s="40" t="b">
        <f t="shared" si="28"/>
        <v>1</v>
      </c>
      <c r="X345" s="40" t="b">
        <f t="shared" si="29"/>
        <v>1</v>
      </c>
    </row>
    <row r="346" spans="1:24" ht="14.5" customHeight="1" x14ac:dyDescent="0.3">
      <c r="A346" s="71" t="s">
        <v>1359</v>
      </c>
      <c r="B346" s="55" t="s">
        <v>198</v>
      </c>
      <c r="C346" s="242"/>
      <c r="D346" s="72"/>
      <c r="F346" s="41" t="s">
        <v>1359</v>
      </c>
      <c r="G346" s="42" t="s">
        <v>198</v>
      </c>
      <c r="H346" s="232"/>
      <c r="I346" s="62"/>
      <c r="K346" s="60" t="b" cm="1">
        <f t="array" ref="K346:L346">EXACT(A346:B346,F346:G346)</f>
        <v>1</v>
      </c>
      <c r="L346" s="40" t="b">
        <v>1</v>
      </c>
      <c r="M346" s="40" t="b">
        <f t="shared" si="30"/>
        <v>1</v>
      </c>
      <c r="N346" s="66" t="b">
        <f t="shared" si="31"/>
        <v>1</v>
      </c>
      <c r="P346" s="41" t="s">
        <v>1359</v>
      </c>
      <c r="Q346" s="42" t="s">
        <v>198</v>
      </c>
      <c r="R346" s="232"/>
      <c r="S346" s="62"/>
      <c r="T346" s="43"/>
      <c r="U346" s="40" t="b" cm="1">
        <f t="array" ref="U346:V346">EXACT(F346:G346,P346:Q346)</f>
        <v>1</v>
      </c>
      <c r="V346" s="40" t="b">
        <v>1</v>
      </c>
      <c r="W346" s="40" t="b">
        <f t="shared" si="28"/>
        <v>1</v>
      </c>
      <c r="X346" s="40" t="b">
        <f t="shared" si="29"/>
        <v>1</v>
      </c>
    </row>
    <row r="347" spans="1:24" ht="14.5" customHeight="1" x14ac:dyDescent="0.3">
      <c r="A347" s="71" t="s">
        <v>1360</v>
      </c>
      <c r="B347" s="55"/>
      <c r="C347" s="242"/>
      <c r="D347" s="72"/>
      <c r="F347" s="41" t="s">
        <v>1360</v>
      </c>
      <c r="G347" s="42"/>
      <c r="H347" s="232"/>
      <c r="I347" s="62"/>
      <c r="K347" s="60" t="b" cm="1">
        <f t="array" ref="K347:L347">EXACT(A347:B347,F347:G347)</f>
        <v>1</v>
      </c>
      <c r="L347" s="40" t="b">
        <v>1</v>
      </c>
      <c r="M347" s="40" t="b">
        <f t="shared" si="30"/>
        <v>1</v>
      </c>
      <c r="N347" s="66" t="b">
        <f t="shared" si="31"/>
        <v>1</v>
      </c>
      <c r="P347" s="41" t="s">
        <v>1360</v>
      </c>
      <c r="Q347" s="42"/>
      <c r="R347" s="232"/>
      <c r="S347" s="62"/>
      <c r="T347" s="43"/>
      <c r="U347" s="40" t="b" cm="1">
        <f t="array" ref="U347:V347">EXACT(F347:G347,P347:Q347)</f>
        <v>1</v>
      </c>
      <c r="V347" s="40" t="b">
        <v>1</v>
      </c>
      <c r="W347" s="40" t="b">
        <f t="shared" si="28"/>
        <v>1</v>
      </c>
      <c r="X347" s="40" t="b">
        <f t="shared" si="29"/>
        <v>1</v>
      </c>
    </row>
    <row r="348" spans="1:24" ht="14.5" customHeight="1" x14ac:dyDescent="0.3">
      <c r="A348" s="71" t="s">
        <v>472</v>
      </c>
      <c r="B348" s="55" t="s">
        <v>1462</v>
      </c>
      <c r="C348" s="242" t="s">
        <v>474</v>
      </c>
      <c r="D348" s="72" t="s">
        <v>475</v>
      </c>
      <c r="F348" s="41" t="s">
        <v>472</v>
      </c>
      <c r="G348" s="42" t="s">
        <v>1462</v>
      </c>
      <c r="H348" s="232" t="s">
        <v>474</v>
      </c>
      <c r="I348" s="62" t="s">
        <v>475</v>
      </c>
      <c r="K348" s="60" t="b" cm="1">
        <f t="array" ref="K348:L348">EXACT(A348:B348,F348:G348)</f>
        <v>1</v>
      </c>
      <c r="L348" s="40" t="b">
        <v>1</v>
      </c>
      <c r="M348" s="40" t="b">
        <f t="shared" si="30"/>
        <v>1</v>
      </c>
      <c r="N348" s="66" t="b">
        <f t="shared" si="31"/>
        <v>1</v>
      </c>
      <c r="P348" s="41" t="s">
        <v>472</v>
      </c>
      <c r="Q348" s="42" t="s">
        <v>1462</v>
      </c>
      <c r="R348" s="232" t="s">
        <v>474</v>
      </c>
      <c r="S348" s="62" t="s">
        <v>475</v>
      </c>
      <c r="T348" s="43"/>
      <c r="U348" s="40" t="b" cm="1">
        <f t="array" ref="U348:V348">EXACT(F348:G348,P348:Q348)</f>
        <v>1</v>
      </c>
      <c r="V348" s="40" t="b">
        <v>1</v>
      </c>
      <c r="W348" s="40" t="b">
        <f t="shared" si="28"/>
        <v>1</v>
      </c>
      <c r="X348" s="40" t="b">
        <f t="shared" si="29"/>
        <v>1</v>
      </c>
    </row>
    <row r="349" spans="1:24" ht="14.5" customHeight="1" x14ac:dyDescent="0.3">
      <c r="A349" s="71" t="s">
        <v>473</v>
      </c>
      <c r="B349" s="55" t="s">
        <v>1313</v>
      </c>
      <c r="C349" s="242"/>
      <c r="D349" s="72" t="s">
        <v>6</v>
      </c>
      <c r="F349" s="41" t="s">
        <v>473</v>
      </c>
      <c r="G349" s="42" t="s">
        <v>1313</v>
      </c>
      <c r="H349" s="232"/>
      <c r="I349" s="62" t="s">
        <v>6</v>
      </c>
      <c r="K349" s="60" t="b" cm="1">
        <f t="array" ref="K349:L349">EXACT(A349:B349,F349:G349)</f>
        <v>1</v>
      </c>
      <c r="L349" s="40" t="b">
        <v>1</v>
      </c>
      <c r="M349" s="40" t="b">
        <f t="shared" si="30"/>
        <v>1</v>
      </c>
      <c r="N349" s="66" t="b">
        <f t="shared" si="31"/>
        <v>1</v>
      </c>
      <c r="P349" s="41" t="s">
        <v>473</v>
      </c>
      <c r="Q349" s="42" t="s">
        <v>1313</v>
      </c>
      <c r="R349" s="232"/>
      <c r="S349" s="62" t="s">
        <v>6</v>
      </c>
      <c r="T349" s="43"/>
      <c r="U349" s="40" t="b" cm="1">
        <f t="array" ref="U349:V349">EXACT(F349:G349,P349:Q349)</f>
        <v>1</v>
      </c>
      <c r="V349" s="40" t="b">
        <v>1</v>
      </c>
      <c r="W349" s="40" t="b">
        <f t="shared" si="28"/>
        <v>1</v>
      </c>
      <c r="X349" s="40" t="b">
        <f t="shared" si="29"/>
        <v>1</v>
      </c>
    </row>
    <row r="350" spans="1:24" ht="14.5" customHeight="1" x14ac:dyDescent="0.3">
      <c r="A350" s="71"/>
      <c r="B350" s="55" t="s">
        <v>192</v>
      </c>
      <c r="C350" s="242"/>
      <c r="D350" s="72"/>
      <c r="F350" s="41"/>
      <c r="G350" s="42" t="s">
        <v>192</v>
      </c>
      <c r="H350" s="232"/>
      <c r="I350" s="62"/>
      <c r="K350" s="60" t="b" cm="1">
        <f t="array" ref="K350:L350">EXACT(A350:B350,F350:G350)</f>
        <v>1</v>
      </c>
      <c r="L350" s="40" t="b">
        <v>1</v>
      </c>
      <c r="M350" s="40" t="b">
        <f t="shared" si="30"/>
        <v>1</v>
      </c>
      <c r="N350" s="66" t="b">
        <f t="shared" si="31"/>
        <v>1</v>
      </c>
      <c r="P350" s="41"/>
      <c r="Q350" s="42" t="s">
        <v>192</v>
      </c>
      <c r="R350" s="232"/>
      <c r="S350" s="62"/>
      <c r="T350" s="43"/>
      <c r="U350" s="40" t="b" cm="1">
        <f t="array" ref="U350:V350">EXACT(F350:G350,P350:Q350)</f>
        <v>1</v>
      </c>
      <c r="V350" s="40" t="b">
        <v>1</v>
      </c>
      <c r="W350" s="40" t="b">
        <f t="shared" si="28"/>
        <v>1</v>
      </c>
      <c r="X350" s="40" t="b">
        <f t="shared" si="29"/>
        <v>1</v>
      </c>
    </row>
    <row r="351" spans="1:24" ht="14.5" customHeight="1" x14ac:dyDescent="0.3">
      <c r="A351" s="71" t="s">
        <v>476</v>
      </c>
      <c r="B351" s="55" t="s">
        <v>1361</v>
      </c>
      <c r="C351" s="242" t="s">
        <v>481</v>
      </c>
      <c r="D351" s="72" t="s">
        <v>137</v>
      </c>
      <c r="F351" s="41" t="s">
        <v>476</v>
      </c>
      <c r="G351" s="42" t="s">
        <v>1361</v>
      </c>
      <c r="H351" s="232" t="s">
        <v>481</v>
      </c>
      <c r="I351" s="62" t="s">
        <v>137</v>
      </c>
      <c r="K351" s="60" t="b" cm="1">
        <f t="array" ref="K351:L351">EXACT(A351:B351,F351:G351)</f>
        <v>1</v>
      </c>
      <c r="L351" s="40" t="b">
        <v>1</v>
      </c>
      <c r="M351" s="40" t="b">
        <f t="shared" si="30"/>
        <v>1</v>
      </c>
      <c r="N351" s="66" t="b">
        <f t="shared" si="31"/>
        <v>1</v>
      </c>
      <c r="P351" s="41" t="s">
        <v>476</v>
      </c>
      <c r="Q351" s="42" t="s">
        <v>1361</v>
      </c>
      <c r="R351" s="232" t="s">
        <v>481</v>
      </c>
      <c r="S351" s="62" t="s">
        <v>137</v>
      </c>
      <c r="T351" s="43"/>
      <c r="U351" s="40" t="b" cm="1">
        <f t="array" ref="U351:V351">EXACT(F351:G351,P351:Q351)</f>
        <v>1</v>
      </c>
      <c r="V351" s="40" t="b">
        <v>1</v>
      </c>
      <c r="W351" s="40" t="b">
        <f t="shared" si="28"/>
        <v>1</v>
      </c>
      <c r="X351" s="40" t="b">
        <f t="shared" si="29"/>
        <v>1</v>
      </c>
    </row>
    <row r="352" spans="1:24" ht="14.5" customHeight="1" x14ac:dyDescent="0.3">
      <c r="A352" s="71" t="s">
        <v>477</v>
      </c>
      <c r="B352" s="55" t="s">
        <v>1362</v>
      </c>
      <c r="C352" s="242"/>
      <c r="D352" s="72" t="s">
        <v>6</v>
      </c>
      <c r="F352" s="41" t="s">
        <v>477</v>
      </c>
      <c r="G352" s="42" t="s">
        <v>1362</v>
      </c>
      <c r="H352" s="232"/>
      <c r="I352" s="62" t="s">
        <v>6</v>
      </c>
      <c r="K352" s="60" t="b" cm="1">
        <f t="array" ref="K352:L352">EXACT(A352:B352,F352:G352)</f>
        <v>1</v>
      </c>
      <c r="L352" s="40" t="b">
        <v>1</v>
      </c>
      <c r="M352" s="40" t="b">
        <f t="shared" si="30"/>
        <v>1</v>
      </c>
      <c r="N352" s="66" t="b">
        <f t="shared" si="31"/>
        <v>1</v>
      </c>
      <c r="P352" s="41" t="s">
        <v>477</v>
      </c>
      <c r="Q352" s="42" t="s">
        <v>1362</v>
      </c>
      <c r="R352" s="232"/>
      <c r="S352" s="62" t="s">
        <v>6</v>
      </c>
      <c r="T352" s="43"/>
      <c r="U352" s="40" t="b" cm="1">
        <f t="array" ref="U352:V352">EXACT(F352:G352,P352:Q352)</f>
        <v>1</v>
      </c>
      <c r="V352" s="40" t="b">
        <v>1</v>
      </c>
      <c r="W352" s="40" t="b">
        <f t="shared" si="28"/>
        <v>1</v>
      </c>
      <c r="X352" s="40" t="b">
        <f t="shared" si="29"/>
        <v>1</v>
      </c>
    </row>
    <row r="353" spans="1:24" ht="14.5" customHeight="1" x14ac:dyDescent="0.3">
      <c r="A353" s="71" t="s">
        <v>478</v>
      </c>
      <c r="B353" s="55" t="s">
        <v>480</v>
      </c>
      <c r="C353" s="242"/>
      <c r="D353" s="72"/>
      <c r="F353" s="41" t="s">
        <v>478</v>
      </c>
      <c r="G353" s="42" t="s">
        <v>480</v>
      </c>
      <c r="H353" s="232"/>
      <c r="I353" s="62"/>
      <c r="K353" s="60" t="b" cm="1">
        <f t="array" ref="K353:L353">EXACT(A353:B353,F353:G353)</f>
        <v>1</v>
      </c>
      <c r="L353" s="40" t="b">
        <v>1</v>
      </c>
      <c r="M353" s="40" t="b">
        <f t="shared" si="30"/>
        <v>1</v>
      </c>
      <c r="N353" s="66" t="b">
        <f t="shared" si="31"/>
        <v>1</v>
      </c>
      <c r="P353" s="41" t="s">
        <v>478</v>
      </c>
      <c r="Q353" s="42" t="s">
        <v>480</v>
      </c>
      <c r="R353" s="232"/>
      <c r="S353" s="62"/>
      <c r="T353" s="43"/>
      <c r="U353" s="40" t="b" cm="1">
        <f t="array" ref="U353:V353">EXACT(F353:G353,P353:Q353)</f>
        <v>1</v>
      </c>
      <c r="V353" s="40" t="b">
        <v>1</v>
      </c>
      <c r="W353" s="40" t="b">
        <f t="shared" si="28"/>
        <v>1</v>
      </c>
      <c r="X353" s="40" t="b">
        <f t="shared" si="29"/>
        <v>1</v>
      </c>
    </row>
    <row r="354" spans="1:24" ht="14.5" customHeight="1" x14ac:dyDescent="0.3">
      <c r="A354" s="71" t="s">
        <v>479</v>
      </c>
      <c r="B354" s="55"/>
      <c r="C354" s="242"/>
      <c r="D354" s="72"/>
      <c r="F354" s="41" t="s">
        <v>479</v>
      </c>
      <c r="G354" s="42"/>
      <c r="H354" s="232"/>
      <c r="I354" s="62"/>
      <c r="K354" s="60" t="b" cm="1">
        <f t="array" ref="K354:L354">EXACT(A354:B354,F354:G354)</f>
        <v>1</v>
      </c>
      <c r="L354" s="40" t="b">
        <v>1</v>
      </c>
      <c r="M354" s="40" t="b">
        <f t="shared" si="30"/>
        <v>1</v>
      </c>
      <c r="N354" s="66" t="b">
        <f t="shared" si="31"/>
        <v>1</v>
      </c>
      <c r="P354" s="41" t="s">
        <v>479</v>
      </c>
      <c r="Q354" s="42"/>
      <c r="R354" s="232"/>
      <c r="S354" s="62"/>
      <c r="T354" s="43"/>
      <c r="U354" s="40" t="b" cm="1">
        <f t="array" ref="U354:V354">EXACT(F354:G354,P354:Q354)</f>
        <v>1</v>
      </c>
      <c r="V354" s="40" t="b">
        <v>1</v>
      </c>
      <c r="W354" s="40" t="b">
        <f t="shared" si="28"/>
        <v>1</v>
      </c>
      <c r="X354" s="40" t="b">
        <f t="shared" si="29"/>
        <v>1</v>
      </c>
    </row>
    <row r="355" spans="1:24" ht="14.5" customHeight="1" x14ac:dyDescent="0.3">
      <c r="A355" s="71" t="s">
        <v>482</v>
      </c>
      <c r="B355" s="55" t="s">
        <v>1363</v>
      </c>
      <c r="C355" s="242" t="s">
        <v>488</v>
      </c>
      <c r="D355" s="72" t="s">
        <v>489</v>
      </c>
      <c r="F355" s="41" t="s">
        <v>482</v>
      </c>
      <c r="G355" s="42" t="s">
        <v>1363</v>
      </c>
      <c r="H355" s="232" t="s">
        <v>488</v>
      </c>
      <c r="I355" s="62" t="s">
        <v>489</v>
      </c>
      <c r="K355" s="60" t="b" cm="1">
        <f t="array" ref="K355:L355">EXACT(A355:B355,F355:G355)</f>
        <v>1</v>
      </c>
      <c r="L355" s="40" t="b">
        <v>1</v>
      </c>
      <c r="M355" s="40" t="b">
        <f t="shared" si="30"/>
        <v>1</v>
      </c>
      <c r="N355" s="66" t="b">
        <f t="shared" si="31"/>
        <v>1</v>
      </c>
      <c r="P355" s="41" t="s">
        <v>482</v>
      </c>
      <c r="Q355" s="42" t="s">
        <v>1363</v>
      </c>
      <c r="R355" s="232" t="s">
        <v>488</v>
      </c>
      <c r="S355" s="63" t="s">
        <v>1364</v>
      </c>
      <c r="T355" s="43"/>
      <c r="U355" s="40" t="b" cm="1">
        <f t="array" ref="U355:V355">EXACT(F355:G355,P355:Q355)</f>
        <v>1</v>
      </c>
      <c r="V355" s="40" t="b">
        <v>1</v>
      </c>
      <c r="W355" s="40" t="b">
        <f t="shared" si="28"/>
        <v>1</v>
      </c>
      <c r="X355" s="40" t="b">
        <f t="shared" si="29"/>
        <v>0</v>
      </c>
    </row>
    <row r="356" spans="1:24" ht="14.5" customHeight="1" x14ac:dyDescent="0.3">
      <c r="A356" s="71" t="s">
        <v>483</v>
      </c>
      <c r="B356" s="55" t="s">
        <v>486</v>
      </c>
      <c r="C356" s="242"/>
      <c r="D356" s="72" t="s">
        <v>490</v>
      </c>
      <c r="F356" s="41" t="s">
        <v>483</v>
      </c>
      <c r="G356" s="42" t="s">
        <v>486</v>
      </c>
      <c r="H356" s="232"/>
      <c r="I356" s="62" t="s">
        <v>490</v>
      </c>
      <c r="K356" s="60" t="b" cm="1">
        <f t="array" ref="K356:L356">EXACT(A356:B356,F356:G356)</f>
        <v>1</v>
      </c>
      <c r="L356" s="40" t="b">
        <v>1</v>
      </c>
      <c r="M356" s="40" t="b">
        <f t="shared" si="30"/>
        <v>1</v>
      </c>
      <c r="N356" s="66" t="b">
        <f t="shared" si="31"/>
        <v>1</v>
      </c>
      <c r="P356" s="41" t="s">
        <v>483</v>
      </c>
      <c r="Q356" s="42" t="s">
        <v>486</v>
      </c>
      <c r="R356" s="232"/>
      <c r="S356" s="63" t="s">
        <v>6</v>
      </c>
      <c r="T356" s="43"/>
      <c r="U356" s="40" t="b" cm="1">
        <f t="array" ref="U356:V356">EXACT(F356:G356,P356:Q356)</f>
        <v>1</v>
      </c>
      <c r="V356" s="40" t="b">
        <v>1</v>
      </c>
      <c r="W356" s="40" t="b">
        <f t="shared" si="28"/>
        <v>1</v>
      </c>
      <c r="X356" s="40" t="b">
        <f t="shared" si="29"/>
        <v>0</v>
      </c>
    </row>
    <row r="357" spans="1:24" ht="14.5" customHeight="1" x14ac:dyDescent="0.3">
      <c r="A357" s="71" t="s">
        <v>484</v>
      </c>
      <c r="B357" s="55" t="s">
        <v>487</v>
      </c>
      <c r="C357" s="242"/>
      <c r="D357" s="72"/>
      <c r="F357" s="41" t="s">
        <v>484</v>
      </c>
      <c r="G357" s="42" t="s">
        <v>487</v>
      </c>
      <c r="H357" s="232"/>
      <c r="I357" s="62"/>
      <c r="K357" s="60" t="b" cm="1">
        <f t="array" ref="K357:L357">EXACT(A357:B357,F357:G357)</f>
        <v>1</v>
      </c>
      <c r="L357" s="40" t="b">
        <v>1</v>
      </c>
      <c r="M357" s="40" t="b">
        <f t="shared" si="30"/>
        <v>1</v>
      </c>
      <c r="N357" s="66" t="b">
        <f t="shared" si="31"/>
        <v>1</v>
      </c>
      <c r="P357" s="41" t="s">
        <v>484</v>
      </c>
      <c r="Q357" s="42" t="s">
        <v>487</v>
      </c>
      <c r="R357" s="232"/>
      <c r="S357" s="62"/>
      <c r="T357" s="43"/>
      <c r="U357" s="40" t="b" cm="1">
        <f t="array" ref="U357:V357">EXACT(F357:G357,P357:Q357)</f>
        <v>1</v>
      </c>
      <c r="V357" s="40" t="b">
        <v>1</v>
      </c>
      <c r="W357" s="40" t="b">
        <f t="shared" si="28"/>
        <v>1</v>
      </c>
      <c r="X357" s="40" t="b">
        <f t="shared" si="29"/>
        <v>1</v>
      </c>
    </row>
    <row r="358" spans="1:24" ht="14.5" customHeight="1" x14ac:dyDescent="0.3">
      <c r="A358" s="71" t="s">
        <v>485</v>
      </c>
      <c r="B358" s="55"/>
      <c r="C358" s="242"/>
      <c r="D358" s="72"/>
      <c r="F358" s="41" t="s">
        <v>485</v>
      </c>
      <c r="G358" s="42"/>
      <c r="H358" s="232"/>
      <c r="I358" s="62"/>
      <c r="K358" s="60" t="b" cm="1">
        <f t="array" ref="K358:L358">EXACT(A358:B358,F358:G358)</f>
        <v>1</v>
      </c>
      <c r="L358" s="40" t="b">
        <v>1</v>
      </c>
      <c r="M358" s="40" t="b">
        <f t="shared" si="30"/>
        <v>1</v>
      </c>
      <c r="N358" s="66" t="b">
        <f t="shared" si="31"/>
        <v>1</v>
      </c>
      <c r="P358" s="41" t="s">
        <v>485</v>
      </c>
      <c r="Q358" s="42"/>
      <c r="R358" s="232"/>
      <c r="S358" s="62"/>
      <c r="T358" s="43"/>
      <c r="U358" s="40" t="b" cm="1">
        <f t="array" ref="U358:V358">EXACT(F358:G358,P358:Q358)</f>
        <v>1</v>
      </c>
      <c r="V358" s="40" t="b">
        <v>1</v>
      </c>
      <c r="W358" s="40" t="b">
        <f t="shared" si="28"/>
        <v>1</v>
      </c>
      <c r="X358" s="40" t="b">
        <f t="shared" si="29"/>
        <v>1</v>
      </c>
    </row>
    <row r="359" spans="1:24" ht="14.5" customHeight="1" x14ac:dyDescent="0.3">
      <c r="A359" s="71" t="s">
        <v>1365</v>
      </c>
      <c r="B359" s="55" t="s">
        <v>1461</v>
      </c>
      <c r="C359" s="242" t="s">
        <v>491</v>
      </c>
      <c r="D359" s="72" t="s">
        <v>68</v>
      </c>
      <c r="F359" s="41" t="s">
        <v>1365</v>
      </c>
      <c r="G359" s="42" t="s">
        <v>1461</v>
      </c>
      <c r="H359" s="232" t="s">
        <v>491</v>
      </c>
      <c r="I359" s="62" t="s">
        <v>68</v>
      </c>
      <c r="K359" s="60" t="b" cm="1">
        <f t="array" ref="K359:L359">EXACT(A359:B359,F359:G359)</f>
        <v>1</v>
      </c>
      <c r="L359" s="40" t="b">
        <v>1</v>
      </c>
      <c r="M359" s="40" t="b">
        <f t="shared" si="30"/>
        <v>1</v>
      </c>
      <c r="N359" s="66" t="b">
        <f t="shared" si="31"/>
        <v>1</v>
      </c>
      <c r="P359" s="41" t="s">
        <v>1365</v>
      </c>
      <c r="Q359" s="42" t="s">
        <v>1461</v>
      </c>
      <c r="R359" s="232" t="s">
        <v>491</v>
      </c>
      <c r="S359" s="62" t="s">
        <v>68</v>
      </c>
      <c r="T359" s="43"/>
      <c r="U359" s="40" t="b" cm="1">
        <f t="array" ref="U359:V359">EXACT(F359:G359,P359:Q359)</f>
        <v>1</v>
      </c>
      <c r="V359" s="40" t="b">
        <v>1</v>
      </c>
      <c r="W359" s="40" t="b">
        <f t="shared" si="28"/>
        <v>1</v>
      </c>
      <c r="X359" s="40" t="b">
        <f t="shared" si="29"/>
        <v>1</v>
      </c>
    </row>
    <row r="360" spans="1:24" ht="14.5" customHeight="1" x14ac:dyDescent="0.3">
      <c r="A360" s="71" t="s">
        <v>1366</v>
      </c>
      <c r="B360" s="55" t="s">
        <v>197</v>
      </c>
      <c r="C360" s="242"/>
      <c r="D360" s="72" t="s">
        <v>6</v>
      </c>
      <c r="F360" s="41" t="s">
        <v>1366</v>
      </c>
      <c r="G360" s="42" t="s">
        <v>197</v>
      </c>
      <c r="H360" s="232"/>
      <c r="I360" s="62" t="s">
        <v>6</v>
      </c>
      <c r="K360" s="60" t="b" cm="1">
        <f t="array" ref="K360:L360">EXACT(A360:B360,F360:G360)</f>
        <v>1</v>
      </c>
      <c r="L360" s="40" t="b">
        <v>1</v>
      </c>
      <c r="M360" s="40" t="b">
        <f t="shared" si="30"/>
        <v>1</v>
      </c>
      <c r="N360" s="66" t="b">
        <f t="shared" si="31"/>
        <v>1</v>
      </c>
      <c r="P360" s="41" t="s">
        <v>1366</v>
      </c>
      <c r="Q360" s="42" t="s">
        <v>197</v>
      </c>
      <c r="R360" s="232"/>
      <c r="S360" s="62" t="s">
        <v>6</v>
      </c>
      <c r="T360" s="43"/>
      <c r="U360" s="40" t="b" cm="1">
        <f t="array" ref="U360:V360">EXACT(F360:G360,P360:Q360)</f>
        <v>1</v>
      </c>
      <c r="V360" s="40" t="b">
        <v>1</v>
      </c>
      <c r="W360" s="40" t="b">
        <f t="shared" si="28"/>
        <v>1</v>
      </c>
      <c r="X360" s="40" t="b">
        <f t="shared" si="29"/>
        <v>1</v>
      </c>
    </row>
    <row r="361" spans="1:24" ht="14.5" customHeight="1" x14ac:dyDescent="0.3">
      <c r="A361" s="71"/>
      <c r="B361" s="55" t="s">
        <v>198</v>
      </c>
      <c r="C361" s="242"/>
      <c r="D361" s="72"/>
      <c r="F361" s="41"/>
      <c r="G361" s="42" t="s">
        <v>198</v>
      </c>
      <c r="H361" s="232"/>
      <c r="I361" s="62"/>
      <c r="K361" s="60" t="b" cm="1">
        <f t="array" ref="K361:L361">EXACT(A361:B361,F361:G361)</f>
        <v>1</v>
      </c>
      <c r="L361" s="40" t="b">
        <v>1</v>
      </c>
      <c r="M361" s="40" t="b">
        <f t="shared" si="30"/>
        <v>1</v>
      </c>
      <c r="N361" s="66" t="b">
        <f t="shared" si="31"/>
        <v>1</v>
      </c>
      <c r="P361" s="41"/>
      <c r="Q361" s="42" t="s">
        <v>198</v>
      </c>
      <c r="R361" s="232"/>
      <c r="S361" s="62"/>
      <c r="T361" s="43"/>
      <c r="U361" s="40" t="b" cm="1">
        <f t="array" ref="U361:V361">EXACT(F361:G361,P361:Q361)</f>
        <v>1</v>
      </c>
      <c r="V361" s="40" t="b">
        <v>1</v>
      </c>
      <c r="W361" s="40" t="b">
        <f t="shared" si="28"/>
        <v>1</v>
      </c>
      <c r="X361" s="40" t="b">
        <f t="shared" si="29"/>
        <v>1</v>
      </c>
    </row>
    <row r="362" spans="1:24" ht="14.5" customHeight="1" x14ac:dyDescent="0.3">
      <c r="A362" s="243" t="s">
        <v>492</v>
      </c>
      <c r="B362" s="55" t="s">
        <v>1355</v>
      </c>
      <c r="C362" s="242" t="s">
        <v>493</v>
      </c>
      <c r="D362" s="72" t="s">
        <v>494</v>
      </c>
      <c r="F362" s="241" t="s">
        <v>492</v>
      </c>
      <c r="G362" s="42" t="s">
        <v>1355</v>
      </c>
      <c r="H362" s="232" t="s">
        <v>493</v>
      </c>
      <c r="I362" s="62" t="s">
        <v>494</v>
      </c>
      <c r="K362" s="60" t="b" cm="1">
        <f t="array" ref="K362:L362">EXACT(A362:B362,F362:G362)</f>
        <v>1</v>
      </c>
      <c r="L362" s="40" t="b">
        <v>1</v>
      </c>
      <c r="M362" s="40" t="b">
        <f t="shared" si="30"/>
        <v>1</v>
      </c>
      <c r="N362" s="66" t="b">
        <f t="shared" si="31"/>
        <v>1</v>
      </c>
      <c r="P362" s="241" t="s">
        <v>492</v>
      </c>
      <c r="Q362" s="42" t="s">
        <v>1355</v>
      </c>
      <c r="R362" s="232" t="s">
        <v>493</v>
      </c>
      <c r="S362" s="62" t="s">
        <v>494</v>
      </c>
      <c r="T362" s="43"/>
      <c r="U362" s="40" t="b" cm="1">
        <f t="array" ref="U362:V362">EXACT(F362:G362,P362:Q362)</f>
        <v>1</v>
      </c>
      <c r="V362" s="40" t="b">
        <v>1</v>
      </c>
      <c r="W362" s="40" t="b">
        <f t="shared" si="28"/>
        <v>1</v>
      </c>
      <c r="X362" s="40" t="b">
        <f t="shared" si="29"/>
        <v>1</v>
      </c>
    </row>
    <row r="363" spans="1:24" ht="14.5" customHeight="1" x14ac:dyDescent="0.3">
      <c r="A363" s="243"/>
      <c r="B363" s="55" t="s">
        <v>1453</v>
      </c>
      <c r="C363" s="242"/>
      <c r="D363" s="72" t="s">
        <v>6</v>
      </c>
      <c r="F363" s="241"/>
      <c r="G363" s="42" t="s">
        <v>1453</v>
      </c>
      <c r="H363" s="232"/>
      <c r="I363" s="62" t="s">
        <v>6</v>
      </c>
      <c r="K363" s="60" t="b" cm="1">
        <f t="array" ref="K363:L363">EXACT(A363:B363,F363:G363)</f>
        <v>1</v>
      </c>
      <c r="L363" s="40" t="b">
        <v>1</v>
      </c>
      <c r="M363" s="40" t="b">
        <f t="shared" si="30"/>
        <v>1</v>
      </c>
      <c r="N363" s="66" t="b">
        <f t="shared" si="31"/>
        <v>1</v>
      </c>
      <c r="P363" s="241"/>
      <c r="Q363" s="42" t="s">
        <v>1453</v>
      </c>
      <c r="R363" s="232"/>
      <c r="S363" s="62" t="s">
        <v>6</v>
      </c>
      <c r="T363" s="43"/>
      <c r="U363" s="40" t="b" cm="1">
        <f t="array" ref="U363:V363">EXACT(F363:G363,P363:Q363)</f>
        <v>1</v>
      </c>
      <c r="V363" s="40" t="b">
        <v>1</v>
      </c>
      <c r="W363" s="40" t="b">
        <f t="shared" si="28"/>
        <v>1</v>
      </c>
      <c r="X363" s="40" t="b">
        <f t="shared" si="29"/>
        <v>1</v>
      </c>
    </row>
    <row r="364" spans="1:24" ht="14.5" customHeight="1" x14ac:dyDescent="0.3">
      <c r="A364" s="243"/>
      <c r="B364" s="55" t="s">
        <v>1356</v>
      </c>
      <c r="C364" s="242"/>
      <c r="D364" s="72"/>
      <c r="F364" s="241"/>
      <c r="G364" s="42" t="s">
        <v>1356</v>
      </c>
      <c r="H364" s="232"/>
      <c r="I364" s="62"/>
      <c r="K364" s="60" t="b" cm="1">
        <f t="array" ref="K364:L364">EXACT(A364:B364,F364:G364)</f>
        <v>1</v>
      </c>
      <c r="L364" s="40" t="b">
        <v>1</v>
      </c>
      <c r="M364" s="40" t="b">
        <f t="shared" si="30"/>
        <v>1</v>
      </c>
      <c r="N364" s="66" t="b">
        <f t="shared" si="31"/>
        <v>1</v>
      </c>
      <c r="P364" s="241"/>
      <c r="Q364" s="42" t="s">
        <v>1356</v>
      </c>
      <c r="R364" s="232"/>
      <c r="S364" s="62"/>
      <c r="T364" s="43"/>
      <c r="U364" s="40" t="b" cm="1">
        <f t="array" ref="U364:V364">EXACT(F364:G364,P364:Q364)</f>
        <v>1</v>
      </c>
      <c r="V364" s="40" t="b">
        <v>1</v>
      </c>
      <c r="W364" s="40" t="b">
        <f t="shared" si="28"/>
        <v>1</v>
      </c>
      <c r="X364" s="40" t="b">
        <f t="shared" si="29"/>
        <v>1</v>
      </c>
    </row>
    <row r="365" spans="1:24" ht="14.5" customHeight="1" x14ac:dyDescent="0.3">
      <c r="A365" s="71" t="s">
        <v>495</v>
      </c>
      <c r="B365" s="55" t="s">
        <v>499</v>
      </c>
      <c r="C365" s="242" t="s">
        <v>502</v>
      </c>
      <c r="D365" s="72" t="s">
        <v>19</v>
      </c>
      <c r="F365" s="41" t="s">
        <v>495</v>
      </c>
      <c r="G365" s="42" t="s">
        <v>499</v>
      </c>
      <c r="H365" s="232" t="s">
        <v>502</v>
      </c>
      <c r="I365" s="62" t="s">
        <v>19</v>
      </c>
      <c r="K365" s="60" t="b" cm="1">
        <f t="array" ref="K365:L365">EXACT(A365:B365,F365:G365)</f>
        <v>1</v>
      </c>
      <c r="L365" s="40" t="b">
        <v>1</v>
      </c>
      <c r="M365" s="40" t="b">
        <f t="shared" si="30"/>
        <v>1</v>
      </c>
      <c r="N365" s="66" t="b">
        <f t="shared" si="31"/>
        <v>1</v>
      </c>
      <c r="P365" s="41" t="s">
        <v>495</v>
      </c>
      <c r="Q365" s="42" t="s">
        <v>499</v>
      </c>
      <c r="R365" s="232" t="s">
        <v>502</v>
      </c>
      <c r="S365" s="62" t="s">
        <v>19</v>
      </c>
      <c r="T365" s="43"/>
      <c r="U365" s="40" t="b" cm="1">
        <f t="array" ref="U365:V365">EXACT(F365:G365,P365:Q365)</f>
        <v>1</v>
      </c>
      <c r="V365" s="40" t="b">
        <v>1</v>
      </c>
      <c r="W365" s="40" t="b">
        <f t="shared" si="28"/>
        <v>1</v>
      </c>
      <c r="X365" s="40" t="b">
        <f t="shared" si="29"/>
        <v>1</v>
      </c>
    </row>
    <row r="366" spans="1:24" ht="14.5" customHeight="1" x14ac:dyDescent="0.3">
      <c r="A366" s="71" t="s">
        <v>496</v>
      </c>
      <c r="B366" s="55" t="s">
        <v>500</v>
      </c>
      <c r="C366" s="242"/>
      <c r="D366" s="72" t="s">
        <v>6</v>
      </c>
      <c r="F366" s="41" t="s">
        <v>496</v>
      </c>
      <c r="G366" s="42" t="s">
        <v>500</v>
      </c>
      <c r="H366" s="232"/>
      <c r="I366" s="62" t="s">
        <v>6</v>
      </c>
      <c r="K366" s="60" t="b" cm="1">
        <f t="array" ref="K366:L366">EXACT(A366:B366,F366:G366)</f>
        <v>1</v>
      </c>
      <c r="L366" s="40" t="b">
        <v>1</v>
      </c>
      <c r="M366" s="40" t="b">
        <f t="shared" si="30"/>
        <v>1</v>
      </c>
      <c r="N366" s="66" t="b">
        <f t="shared" si="31"/>
        <v>1</v>
      </c>
      <c r="P366" s="41" t="s">
        <v>496</v>
      </c>
      <c r="Q366" s="42" t="s">
        <v>500</v>
      </c>
      <c r="R366" s="232"/>
      <c r="S366" s="62" t="s">
        <v>6</v>
      </c>
      <c r="T366" s="43"/>
      <c r="U366" s="40" t="b" cm="1">
        <f t="array" ref="U366:V366">EXACT(F366:G366,P366:Q366)</f>
        <v>1</v>
      </c>
      <c r="V366" s="40" t="b">
        <v>1</v>
      </c>
      <c r="W366" s="40" t="b">
        <f t="shared" si="28"/>
        <v>1</v>
      </c>
      <c r="X366" s="40" t="b">
        <f t="shared" si="29"/>
        <v>1</v>
      </c>
    </row>
    <row r="367" spans="1:24" ht="14.5" customHeight="1" x14ac:dyDescent="0.3">
      <c r="A367" s="71" t="s">
        <v>497</v>
      </c>
      <c r="B367" s="55" t="s">
        <v>501</v>
      </c>
      <c r="C367" s="242"/>
      <c r="D367" s="72"/>
      <c r="F367" s="41" t="s">
        <v>497</v>
      </c>
      <c r="G367" s="42" t="s">
        <v>501</v>
      </c>
      <c r="H367" s="232"/>
      <c r="I367" s="62"/>
      <c r="K367" s="60" t="b" cm="1">
        <f t="array" ref="K367:L367">EXACT(A367:B367,F367:G367)</f>
        <v>1</v>
      </c>
      <c r="L367" s="40" t="b">
        <v>1</v>
      </c>
      <c r="M367" s="40" t="b">
        <f t="shared" si="30"/>
        <v>1</v>
      </c>
      <c r="N367" s="66" t="b">
        <f t="shared" si="31"/>
        <v>1</v>
      </c>
      <c r="P367" s="41" t="s">
        <v>497</v>
      </c>
      <c r="Q367" s="42" t="s">
        <v>501</v>
      </c>
      <c r="R367" s="232"/>
      <c r="S367" s="62"/>
      <c r="T367" s="43"/>
      <c r="U367" s="40" t="b" cm="1">
        <f t="array" ref="U367:V367">EXACT(F367:G367,P367:Q367)</f>
        <v>1</v>
      </c>
      <c r="V367" s="40" t="b">
        <v>1</v>
      </c>
      <c r="W367" s="40" t="b">
        <f t="shared" si="28"/>
        <v>1</v>
      </c>
      <c r="X367" s="40" t="b">
        <f t="shared" si="29"/>
        <v>1</v>
      </c>
    </row>
    <row r="368" spans="1:24" ht="14.5" customHeight="1" x14ac:dyDescent="0.3">
      <c r="A368" s="71" t="s">
        <v>498</v>
      </c>
      <c r="B368" s="55"/>
      <c r="C368" s="242"/>
      <c r="D368" s="72"/>
      <c r="F368" s="41" t="s">
        <v>498</v>
      </c>
      <c r="G368" s="42"/>
      <c r="H368" s="232"/>
      <c r="I368" s="62"/>
      <c r="K368" s="60" t="b" cm="1">
        <f t="array" ref="K368:L368">EXACT(A368:B368,F368:G368)</f>
        <v>1</v>
      </c>
      <c r="L368" s="40" t="b">
        <v>1</v>
      </c>
      <c r="M368" s="40" t="b">
        <f t="shared" si="30"/>
        <v>1</v>
      </c>
      <c r="N368" s="66" t="b">
        <f t="shared" si="31"/>
        <v>1</v>
      </c>
      <c r="P368" s="41" t="s">
        <v>498</v>
      </c>
      <c r="Q368" s="42"/>
      <c r="R368" s="232"/>
      <c r="S368" s="62"/>
      <c r="T368" s="43"/>
      <c r="U368" s="40" t="b" cm="1">
        <f t="array" ref="U368:V368">EXACT(F368:G368,P368:Q368)</f>
        <v>1</v>
      </c>
      <c r="V368" s="40" t="b">
        <v>1</v>
      </c>
      <c r="W368" s="40" t="b">
        <f t="shared" si="28"/>
        <v>1</v>
      </c>
      <c r="X368" s="40" t="b">
        <f t="shared" si="29"/>
        <v>1</v>
      </c>
    </row>
    <row r="369" spans="1:24" ht="14.5" customHeight="1" x14ac:dyDescent="0.3">
      <c r="A369" s="71" t="s">
        <v>503</v>
      </c>
      <c r="B369" s="55" t="s">
        <v>135</v>
      </c>
      <c r="C369" s="242" t="s">
        <v>507</v>
      </c>
      <c r="D369" s="72" t="s">
        <v>19</v>
      </c>
      <c r="F369" s="41" t="s">
        <v>503</v>
      </c>
      <c r="G369" s="42" t="s">
        <v>135</v>
      </c>
      <c r="H369" s="232" t="s">
        <v>507</v>
      </c>
      <c r="I369" s="63" t="s">
        <v>1188</v>
      </c>
      <c r="K369" s="60" t="b" cm="1">
        <f t="array" ref="K369:L369">EXACT(A369:B369,F369:G369)</f>
        <v>1</v>
      </c>
      <c r="L369" s="40" t="b">
        <v>1</v>
      </c>
      <c r="M369" s="40" t="b">
        <f t="shared" si="30"/>
        <v>1</v>
      </c>
      <c r="N369" s="66" t="b">
        <f t="shared" si="31"/>
        <v>0</v>
      </c>
      <c r="P369" s="41" t="s">
        <v>503</v>
      </c>
      <c r="Q369" s="42" t="s">
        <v>135</v>
      </c>
      <c r="R369" s="232" t="s">
        <v>507</v>
      </c>
      <c r="S369" s="62" t="s">
        <v>1188</v>
      </c>
      <c r="T369" s="43"/>
      <c r="U369" s="40" t="b" cm="1">
        <f t="array" ref="U369:V369">EXACT(F369:G369,P369:Q369)</f>
        <v>1</v>
      </c>
      <c r="V369" s="40" t="b">
        <v>1</v>
      </c>
      <c r="W369" s="40" t="b">
        <f t="shared" si="28"/>
        <v>1</v>
      </c>
      <c r="X369" s="40" t="b">
        <f t="shared" si="29"/>
        <v>1</v>
      </c>
    </row>
    <row r="370" spans="1:24" ht="14.5" customHeight="1" x14ac:dyDescent="0.3">
      <c r="A370" s="71" t="s">
        <v>504</v>
      </c>
      <c r="B370" s="55" t="s">
        <v>1306</v>
      </c>
      <c r="C370" s="242"/>
      <c r="D370" s="72" t="s">
        <v>6</v>
      </c>
      <c r="F370" s="41" t="s">
        <v>504</v>
      </c>
      <c r="G370" s="42" t="s">
        <v>1306</v>
      </c>
      <c r="H370" s="232"/>
      <c r="I370" s="62" t="s">
        <v>6</v>
      </c>
      <c r="K370" s="60" t="b" cm="1">
        <f t="array" ref="K370:L370">EXACT(A370:B370,F370:G370)</f>
        <v>1</v>
      </c>
      <c r="L370" s="40" t="b">
        <v>1</v>
      </c>
      <c r="M370" s="40" t="b">
        <f t="shared" si="30"/>
        <v>1</v>
      </c>
      <c r="N370" s="66" t="b">
        <f t="shared" si="31"/>
        <v>1</v>
      </c>
      <c r="P370" s="41" t="s">
        <v>504</v>
      </c>
      <c r="Q370" s="42" t="s">
        <v>1306</v>
      </c>
      <c r="R370" s="232"/>
      <c r="S370" s="62" t="s">
        <v>6</v>
      </c>
      <c r="T370" s="43"/>
      <c r="U370" s="40" t="b" cm="1">
        <f t="array" ref="U370:V370">EXACT(F370:G370,P370:Q370)</f>
        <v>1</v>
      </c>
      <c r="V370" s="40" t="b">
        <v>1</v>
      </c>
      <c r="W370" s="40" t="b">
        <f t="shared" si="28"/>
        <v>1</v>
      </c>
      <c r="X370" s="40" t="b">
        <f t="shared" si="29"/>
        <v>1</v>
      </c>
    </row>
    <row r="371" spans="1:24" ht="14.5" customHeight="1" x14ac:dyDescent="0.3">
      <c r="A371" s="71" t="s">
        <v>505</v>
      </c>
      <c r="B371" s="55" t="s">
        <v>1307</v>
      </c>
      <c r="C371" s="242"/>
      <c r="D371" s="72"/>
      <c r="F371" s="41" t="s">
        <v>505</v>
      </c>
      <c r="G371" s="42" t="s">
        <v>1307</v>
      </c>
      <c r="H371" s="232"/>
      <c r="I371" s="62"/>
      <c r="K371" s="60" t="b" cm="1">
        <f t="array" ref="K371:L371">EXACT(A371:B371,F371:G371)</f>
        <v>1</v>
      </c>
      <c r="L371" s="40" t="b">
        <v>1</v>
      </c>
      <c r="M371" s="40" t="b">
        <f t="shared" si="30"/>
        <v>1</v>
      </c>
      <c r="N371" s="66" t="b">
        <f t="shared" si="31"/>
        <v>1</v>
      </c>
      <c r="P371" s="41" t="s">
        <v>505</v>
      </c>
      <c r="Q371" s="42" t="s">
        <v>1307</v>
      </c>
      <c r="R371" s="232"/>
      <c r="S371" s="62"/>
      <c r="T371" s="43"/>
      <c r="U371" s="40" t="b" cm="1">
        <f t="array" ref="U371:V371">EXACT(F371:G371,P371:Q371)</f>
        <v>1</v>
      </c>
      <c r="V371" s="40" t="b">
        <v>1</v>
      </c>
      <c r="W371" s="40" t="b">
        <f t="shared" si="28"/>
        <v>1</v>
      </c>
      <c r="X371" s="40" t="b">
        <f t="shared" si="29"/>
        <v>1</v>
      </c>
    </row>
    <row r="372" spans="1:24" ht="14.5" customHeight="1" x14ac:dyDescent="0.3">
      <c r="A372" s="71" t="s">
        <v>506</v>
      </c>
      <c r="B372" s="55"/>
      <c r="C372" s="242"/>
      <c r="D372" s="72"/>
      <c r="F372" s="41" t="s">
        <v>506</v>
      </c>
      <c r="G372" s="42"/>
      <c r="H372" s="232"/>
      <c r="I372" s="62"/>
      <c r="K372" s="60" t="b" cm="1">
        <f t="array" ref="K372:L372">EXACT(A372:B372,F372:G372)</f>
        <v>1</v>
      </c>
      <c r="L372" s="40" t="b">
        <v>1</v>
      </c>
      <c r="M372" s="40" t="b">
        <f t="shared" si="30"/>
        <v>1</v>
      </c>
      <c r="N372" s="66" t="b">
        <f t="shared" si="31"/>
        <v>1</v>
      </c>
      <c r="P372" s="41" t="s">
        <v>506</v>
      </c>
      <c r="Q372" s="42"/>
      <c r="R372" s="232"/>
      <c r="S372" s="62"/>
      <c r="T372" s="43"/>
      <c r="U372" s="40" t="b" cm="1">
        <f t="array" ref="U372:V372">EXACT(F372:G372,P372:Q372)</f>
        <v>1</v>
      </c>
      <c r="V372" s="40" t="b">
        <v>1</v>
      </c>
      <c r="W372" s="40" t="b">
        <f t="shared" si="28"/>
        <v>1</v>
      </c>
      <c r="X372" s="40" t="b">
        <f t="shared" si="29"/>
        <v>1</v>
      </c>
    </row>
    <row r="373" spans="1:24" ht="14.5" customHeight="1" x14ac:dyDescent="0.3">
      <c r="A373" s="243" t="s">
        <v>508</v>
      </c>
      <c r="B373" s="55" t="s">
        <v>100</v>
      </c>
      <c r="C373" s="242" t="s">
        <v>509</v>
      </c>
      <c r="D373" s="72" t="s">
        <v>510</v>
      </c>
      <c r="F373" s="241" t="s">
        <v>508</v>
      </c>
      <c r="G373" s="42" t="s">
        <v>100</v>
      </c>
      <c r="H373" s="232" t="s">
        <v>509</v>
      </c>
      <c r="I373" s="62" t="s">
        <v>510</v>
      </c>
      <c r="K373" s="60" t="b" cm="1">
        <f t="array" ref="K373:L373">EXACT(A373:B373,F373:G373)</f>
        <v>1</v>
      </c>
      <c r="L373" s="40" t="b">
        <v>1</v>
      </c>
      <c r="M373" s="40" t="b">
        <f t="shared" si="30"/>
        <v>1</v>
      </c>
      <c r="N373" s="66" t="b">
        <f t="shared" si="31"/>
        <v>1</v>
      </c>
      <c r="P373" s="241" t="s">
        <v>508</v>
      </c>
      <c r="Q373" s="42" t="s">
        <v>100</v>
      </c>
      <c r="R373" s="232" t="s">
        <v>509</v>
      </c>
      <c r="S373" s="62" t="s">
        <v>510</v>
      </c>
      <c r="T373" s="43"/>
      <c r="U373" s="40" t="b" cm="1">
        <f t="array" ref="U373:V373">EXACT(F373:G373,P373:Q373)</f>
        <v>1</v>
      </c>
      <c r="V373" s="40" t="b">
        <v>1</v>
      </c>
      <c r="W373" s="40" t="b">
        <f t="shared" si="28"/>
        <v>1</v>
      </c>
      <c r="X373" s="40" t="b">
        <f t="shared" si="29"/>
        <v>1</v>
      </c>
    </row>
    <row r="374" spans="1:24" ht="14.5" customHeight="1" x14ac:dyDescent="0.3">
      <c r="A374" s="243"/>
      <c r="B374" s="55" t="s">
        <v>101</v>
      </c>
      <c r="C374" s="242"/>
      <c r="D374" s="72" t="s">
        <v>79</v>
      </c>
      <c r="F374" s="241"/>
      <c r="G374" s="42" t="s">
        <v>101</v>
      </c>
      <c r="H374" s="232"/>
      <c r="I374" s="62" t="s">
        <v>79</v>
      </c>
      <c r="K374" s="60" t="b" cm="1">
        <f t="array" ref="K374:L374">EXACT(A374:B374,F374:G374)</f>
        <v>1</v>
      </c>
      <c r="L374" s="40" t="b">
        <v>1</v>
      </c>
      <c r="M374" s="40" t="b">
        <f t="shared" si="30"/>
        <v>1</v>
      </c>
      <c r="N374" s="66" t="b">
        <f t="shared" si="31"/>
        <v>1</v>
      </c>
      <c r="P374" s="241"/>
      <c r="Q374" s="42" t="s">
        <v>101</v>
      </c>
      <c r="R374" s="232"/>
      <c r="S374" s="62" t="s">
        <v>79</v>
      </c>
      <c r="T374" s="43"/>
      <c r="U374" s="40" t="b" cm="1">
        <f t="array" ref="U374:V374">EXACT(F374:G374,P374:Q374)</f>
        <v>1</v>
      </c>
      <c r="V374" s="40" t="b">
        <v>1</v>
      </c>
      <c r="W374" s="40" t="b">
        <f t="shared" si="28"/>
        <v>1</v>
      </c>
      <c r="X374" s="40" t="b">
        <f t="shared" si="29"/>
        <v>1</v>
      </c>
    </row>
    <row r="375" spans="1:24" ht="14.5" customHeight="1" x14ac:dyDescent="0.3">
      <c r="A375" s="243"/>
      <c r="B375" s="55" t="s">
        <v>1460</v>
      </c>
      <c r="C375" s="242"/>
      <c r="D375" s="72" t="s">
        <v>6</v>
      </c>
      <c r="F375" s="241"/>
      <c r="G375" s="42" t="s">
        <v>1460</v>
      </c>
      <c r="H375" s="232"/>
      <c r="I375" s="62" t="s">
        <v>6</v>
      </c>
      <c r="K375" s="60" t="b" cm="1">
        <f t="array" ref="K375:L375">EXACT(A375:B375,F375:G375)</f>
        <v>1</v>
      </c>
      <c r="L375" s="40" t="b">
        <v>1</v>
      </c>
      <c r="M375" s="40" t="b">
        <f t="shared" si="30"/>
        <v>1</v>
      </c>
      <c r="N375" s="66" t="b">
        <f t="shared" si="31"/>
        <v>1</v>
      </c>
      <c r="P375" s="241"/>
      <c r="Q375" s="42" t="s">
        <v>1460</v>
      </c>
      <c r="R375" s="232"/>
      <c r="S375" s="62" t="s">
        <v>6</v>
      </c>
      <c r="T375" s="43"/>
      <c r="U375" s="40" t="b" cm="1">
        <f t="array" ref="U375:V375">EXACT(F375:G375,P375:Q375)</f>
        <v>1</v>
      </c>
      <c r="V375" s="40" t="b">
        <v>1</v>
      </c>
      <c r="W375" s="40" t="b">
        <f t="shared" si="28"/>
        <v>1</v>
      </c>
      <c r="X375" s="40" t="b">
        <f t="shared" si="29"/>
        <v>1</v>
      </c>
    </row>
    <row r="376" spans="1:24" ht="14.5" customHeight="1" x14ac:dyDescent="0.3">
      <c r="A376" s="243"/>
      <c r="B376" s="55" t="s">
        <v>1287</v>
      </c>
      <c r="C376" s="242"/>
      <c r="D376" s="72"/>
      <c r="F376" s="241"/>
      <c r="G376" s="42" t="s">
        <v>1287</v>
      </c>
      <c r="H376" s="232"/>
      <c r="I376" s="62"/>
      <c r="K376" s="60" t="b" cm="1">
        <f t="array" ref="K376:L376">EXACT(A376:B376,F376:G376)</f>
        <v>1</v>
      </c>
      <c r="L376" s="40" t="b">
        <v>1</v>
      </c>
      <c r="M376" s="40" t="b">
        <f t="shared" si="30"/>
        <v>1</v>
      </c>
      <c r="N376" s="66" t="b">
        <f t="shared" si="31"/>
        <v>1</v>
      </c>
      <c r="P376" s="241"/>
      <c r="Q376" s="42" t="s">
        <v>1287</v>
      </c>
      <c r="R376" s="232"/>
      <c r="S376" s="62"/>
      <c r="T376" s="43"/>
      <c r="U376" s="40" t="b" cm="1">
        <f t="array" ref="U376:V376">EXACT(F376:G376,P376:Q376)</f>
        <v>1</v>
      </c>
      <c r="V376" s="40" t="b">
        <v>1</v>
      </c>
      <c r="W376" s="40" t="b">
        <f t="shared" si="28"/>
        <v>1</v>
      </c>
      <c r="X376" s="40" t="b">
        <f t="shared" si="29"/>
        <v>1</v>
      </c>
    </row>
    <row r="377" spans="1:24" ht="14.5" customHeight="1" x14ac:dyDescent="0.3">
      <c r="A377" s="71" t="s">
        <v>1367</v>
      </c>
      <c r="B377" s="55" t="s">
        <v>1305</v>
      </c>
      <c r="C377" s="242" t="s">
        <v>514</v>
      </c>
      <c r="D377" s="72" t="s">
        <v>49</v>
      </c>
      <c r="F377" s="41" t="s">
        <v>1367</v>
      </c>
      <c r="G377" s="42" t="s">
        <v>1305</v>
      </c>
      <c r="H377" s="232" t="s">
        <v>514</v>
      </c>
      <c r="I377" s="62" t="s">
        <v>49</v>
      </c>
      <c r="K377" s="60" t="b" cm="1">
        <f t="array" ref="K377:L377">EXACT(A377:B377,F377:G377)</f>
        <v>1</v>
      </c>
      <c r="L377" s="40" t="b">
        <v>1</v>
      </c>
      <c r="M377" s="40" t="b">
        <f t="shared" si="30"/>
        <v>1</v>
      </c>
      <c r="N377" s="66" t="b">
        <f t="shared" si="31"/>
        <v>1</v>
      </c>
      <c r="P377" s="41" t="s">
        <v>1367</v>
      </c>
      <c r="Q377" s="42" t="s">
        <v>1305</v>
      </c>
      <c r="R377" s="232" t="s">
        <v>514</v>
      </c>
      <c r="S377" s="62" t="s">
        <v>49</v>
      </c>
      <c r="T377" s="43"/>
      <c r="U377" s="40" t="b" cm="1">
        <f t="array" ref="U377:V377">EXACT(F377:G377,P377:Q377)</f>
        <v>1</v>
      </c>
      <c r="V377" s="40" t="b">
        <v>1</v>
      </c>
      <c r="W377" s="40" t="b">
        <f t="shared" si="28"/>
        <v>1</v>
      </c>
      <c r="X377" s="40" t="b">
        <f t="shared" si="29"/>
        <v>1</v>
      </c>
    </row>
    <row r="378" spans="1:24" ht="14.5" customHeight="1" x14ac:dyDescent="0.3">
      <c r="A378" s="71" t="s">
        <v>1368</v>
      </c>
      <c r="B378" s="55" t="s">
        <v>511</v>
      </c>
      <c r="C378" s="242"/>
      <c r="D378" s="72" t="s">
        <v>515</v>
      </c>
      <c r="F378" s="41" t="s">
        <v>1368</v>
      </c>
      <c r="G378" s="42" t="s">
        <v>511</v>
      </c>
      <c r="H378" s="232"/>
      <c r="I378" s="62" t="s">
        <v>515</v>
      </c>
      <c r="K378" s="60" t="b" cm="1">
        <f t="array" ref="K378:L378">EXACT(A378:B378,F378:G378)</f>
        <v>1</v>
      </c>
      <c r="L378" s="40" t="b">
        <v>1</v>
      </c>
      <c r="M378" s="40" t="b">
        <f t="shared" si="30"/>
        <v>1</v>
      </c>
      <c r="N378" s="66" t="b">
        <f t="shared" si="31"/>
        <v>1</v>
      </c>
      <c r="P378" s="41" t="s">
        <v>1368</v>
      </c>
      <c r="Q378" s="42" t="s">
        <v>511</v>
      </c>
      <c r="R378" s="232"/>
      <c r="S378" s="62" t="s">
        <v>515</v>
      </c>
      <c r="T378" s="43"/>
      <c r="U378" s="40" t="b" cm="1">
        <f t="array" ref="U378:V378">EXACT(F378:G378,P378:Q378)</f>
        <v>1</v>
      </c>
      <c r="V378" s="40" t="b">
        <v>1</v>
      </c>
      <c r="W378" s="40" t="b">
        <f t="shared" si="28"/>
        <v>1</v>
      </c>
      <c r="X378" s="40" t="b">
        <f t="shared" si="29"/>
        <v>1</v>
      </c>
    </row>
    <row r="379" spans="1:24" ht="14.5" customHeight="1" x14ac:dyDescent="0.3">
      <c r="A379" s="71"/>
      <c r="B379" s="55" t="s">
        <v>512</v>
      </c>
      <c r="C379" s="242"/>
      <c r="D379" s="72"/>
      <c r="F379" s="41"/>
      <c r="G379" s="42" t="s">
        <v>512</v>
      </c>
      <c r="H379" s="232"/>
      <c r="I379" s="62"/>
      <c r="K379" s="60" t="b" cm="1">
        <f t="array" ref="K379:L379">EXACT(A379:B379,F379:G379)</f>
        <v>1</v>
      </c>
      <c r="L379" s="40" t="b">
        <v>1</v>
      </c>
      <c r="M379" s="40" t="b">
        <f t="shared" si="30"/>
        <v>1</v>
      </c>
      <c r="N379" s="66" t="b">
        <f t="shared" si="31"/>
        <v>1</v>
      </c>
      <c r="P379" s="41"/>
      <c r="Q379" s="42" t="s">
        <v>512</v>
      </c>
      <c r="R379" s="232"/>
      <c r="S379" s="62"/>
      <c r="T379" s="43"/>
      <c r="U379" s="40" t="b" cm="1">
        <f t="array" ref="U379:V379">EXACT(F379:G379,P379:Q379)</f>
        <v>1</v>
      </c>
      <c r="V379" s="40" t="b">
        <v>1</v>
      </c>
      <c r="W379" s="40" t="b">
        <f t="shared" si="28"/>
        <v>1</v>
      </c>
      <c r="X379" s="40" t="b">
        <f t="shared" si="29"/>
        <v>1</v>
      </c>
    </row>
    <row r="380" spans="1:24" ht="14.5" customHeight="1" x14ac:dyDescent="0.3">
      <c r="A380" s="71"/>
      <c r="B380" s="55" t="s">
        <v>513</v>
      </c>
      <c r="C380" s="242"/>
      <c r="D380" s="72"/>
      <c r="F380" s="41"/>
      <c r="G380" s="42" t="s">
        <v>513</v>
      </c>
      <c r="H380" s="232"/>
      <c r="I380" s="62"/>
      <c r="K380" s="60" t="b" cm="1">
        <f t="array" ref="K380:L380">EXACT(A380:B380,F380:G380)</f>
        <v>1</v>
      </c>
      <c r="L380" s="40" t="b">
        <v>1</v>
      </c>
      <c r="M380" s="40" t="b">
        <f t="shared" si="30"/>
        <v>1</v>
      </c>
      <c r="N380" s="66" t="b">
        <f t="shared" si="31"/>
        <v>1</v>
      </c>
      <c r="P380" s="41"/>
      <c r="Q380" s="42" t="s">
        <v>513</v>
      </c>
      <c r="R380" s="232"/>
      <c r="S380" s="62"/>
      <c r="T380" s="43"/>
      <c r="U380" s="40" t="b" cm="1">
        <f t="array" ref="U380:V380">EXACT(F380:G380,P380:Q380)</f>
        <v>1</v>
      </c>
      <c r="V380" s="40" t="b">
        <v>1</v>
      </c>
      <c r="W380" s="40" t="b">
        <f t="shared" si="28"/>
        <v>1</v>
      </c>
      <c r="X380" s="40" t="b">
        <f t="shared" si="29"/>
        <v>1</v>
      </c>
    </row>
    <row r="381" spans="1:24" ht="14.5" customHeight="1" x14ac:dyDescent="0.3">
      <c r="A381" s="71" t="s">
        <v>516</v>
      </c>
      <c r="B381" s="55" t="s">
        <v>346</v>
      </c>
      <c r="C381" s="242" t="s">
        <v>520</v>
      </c>
      <c r="D381" s="72" t="s">
        <v>521</v>
      </c>
      <c r="F381" s="41" t="s">
        <v>516</v>
      </c>
      <c r="G381" s="42" t="s">
        <v>346</v>
      </c>
      <c r="H381" s="232" t="s">
        <v>520</v>
      </c>
      <c r="I381" s="62" t="s">
        <v>521</v>
      </c>
      <c r="K381" s="60" t="b" cm="1">
        <f t="array" ref="K381:L381">EXACT(A381:B381,F381:G381)</f>
        <v>1</v>
      </c>
      <c r="L381" s="40" t="b">
        <v>1</v>
      </c>
      <c r="M381" s="40" t="b">
        <f t="shared" si="30"/>
        <v>1</v>
      </c>
      <c r="N381" s="66" t="b">
        <f t="shared" si="31"/>
        <v>1</v>
      </c>
      <c r="P381" s="41" t="s">
        <v>516</v>
      </c>
      <c r="Q381" s="42" t="s">
        <v>346</v>
      </c>
      <c r="R381" s="232" t="s">
        <v>520</v>
      </c>
      <c r="S381" s="62" t="s">
        <v>521</v>
      </c>
      <c r="T381" s="43"/>
      <c r="U381" s="40" t="b" cm="1">
        <f t="array" ref="U381:V381">EXACT(F381:G381,P381:Q381)</f>
        <v>1</v>
      </c>
      <c r="V381" s="40" t="b">
        <v>1</v>
      </c>
      <c r="W381" s="40" t="b">
        <f t="shared" si="28"/>
        <v>1</v>
      </c>
      <c r="X381" s="40" t="b">
        <f t="shared" si="29"/>
        <v>1</v>
      </c>
    </row>
    <row r="382" spans="1:24" ht="14.5" customHeight="1" x14ac:dyDescent="0.3">
      <c r="A382" s="71" t="s">
        <v>517</v>
      </c>
      <c r="B382" s="55" t="s">
        <v>347</v>
      </c>
      <c r="C382" s="242"/>
      <c r="D382" s="72" t="s">
        <v>6</v>
      </c>
      <c r="F382" s="41" t="s">
        <v>517</v>
      </c>
      <c r="G382" s="42" t="s">
        <v>347</v>
      </c>
      <c r="H382" s="232"/>
      <c r="I382" s="62" t="s">
        <v>6</v>
      </c>
      <c r="K382" s="60" t="b" cm="1">
        <f t="array" ref="K382:L382">EXACT(A382:B382,F382:G382)</f>
        <v>1</v>
      </c>
      <c r="L382" s="40" t="b">
        <v>1</v>
      </c>
      <c r="M382" s="40" t="b">
        <f t="shared" si="30"/>
        <v>1</v>
      </c>
      <c r="N382" s="66" t="b">
        <f t="shared" si="31"/>
        <v>1</v>
      </c>
      <c r="P382" s="41" t="s">
        <v>517</v>
      </c>
      <c r="Q382" s="42" t="s">
        <v>347</v>
      </c>
      <c r="R382" s="232"/>
      <c r="S382" s="62" t="s">
        <v>6</v>
      </c>
      <c r="T382" s="43"/>
      <c r="U382" s="40" t="b" cm="1">
        <f t="array" ref="U382:V382">EXACT(F382:G382,P382:Q382)</f>
        <v>1</v>
      </c>
      <c r="V382" s="40" t="b">
        <v>1</v>
      </c>
      <c r="W382" s="40" t="b">
        <f t="shared" si="28"/>
        <v>1</v>
      </c>
      <c r="X382" s="40" t="b">
        <f t="shared" si="29"/>
        <v>1</v>
      </c>
    </row>
    <row r="383" spans="1:24" ht="14.5" customHeight="1" x14ac:dyDescent="0.3">
      <c r="A383" s="71" t="s">
        <v>518</v>
      </c>
      <c r="B383" s="55" t="s">
        <v>1335</v>
      </c>
      <c r="C383" s="242"/>
      <c r="D383" s="72"/>
      <c r="F383" s="41" t="s">
        <v>518</v>
      </c>
      <c r="G383" s="42" t="s">
        <v>1335</v>
      </c>
      <c r="H383" s="232"/>
      <c r="I383" s="62"/>
      <c r="K383" s="60" t="b" cm="1">
        <f t="array" ref="K383:L383">EXACT(A383:B383,F383:G383)</f>
        <v>1</v>
      </c>
      <c r="L383" s="40" t="b">
        <v>1</v>
      </c>
      <c r="M383" s="40" t="b">
        <f t="shared" si="30"/>
        <v>1</v>
      </c>
      <c r="N383" s="66" t="b">
        <f t="shared" si="31"/>
        <v>1</v>
      </c>
      <c r="P383" s="41" t="s">
        <v>518</v>
      </c>
      <c r="Q383" s="42" t="s">
        <v>1335</v>
      </c>
      <c r="R383" s="232"/>
      <c r="S383" s="62"/>
      <c r="T383" s="43"/>
      <c r="U383" s="40" t="b" cm="1">
        <f t="array" ref="U383:V383">EXACT(F383:G383,P383:Q383)</f>
        <v>1</v>
      </c>
      <c r="V383" s="40" t="b">
        <v>1</v>
      </c>
      <c r="W383" s="40" t="b">
        <f t="shared" si="28"/>
        <v>1</v>
      </c>
      <c r="X383" s="40" t="b">
        <f t="shared" si="29"/>
        <v>1</v>
      </c>
    </row>
    <row r="384" spans="1:24" ht="14.5" customHeight="1" x14ac:dyDescent="0.3">
      <c r="A384" s="71" t="s">
        <v>519</v>
      </c>
      <c r="B384" s="55" t="s">
        <v>1336</v>
      </c>
      <c r="C384" s="242"/>
      <c r="D384" s="72"/>
      <c r="F384" s="41" t="s">
        <v>519</v>
      </c>
      <c r="G384" s="42" t="s">
        <v>1336</v>
      </c>
      <c r="H384" s="232"/>
      <c r="I384" s="62"/>
      <c r="K384" s="60" t="b" cm="1">
        <f t="array" ref="K384:L384">EXACT(A384:B384,F384:G384)</f>
        <v>1</v>
      </c>
      <c r="L384" s="40" t="b">
        <v>1</v>
      </c>
      <c r="M384" s="40" t="b">
        <f t="shared" si="30"/>
        <v>1</v>
      </c>
      <c r="N384" s="66" t="b">
        <f t="shared" si="31"/>
        <v>1</v>
      </c>
      <c r="P384" s="41" t="s">
        <v>519</v>
      </c>
      <c r="Q384" s="42" t="s">
        <v>1336</v>
      </c>
      <c r="R384" s="232"/>
      <c r="S384" s="62"/>
      <c r="T384" s="43"/>
      <c r="U384" s="40" t="b" cm="1">
        <f t="array" ref="U384:V384">EXACT(F384:G384,P384:Q384)</f>
        <v>1</v>
      </c>
      <c r="V384" s="40" t="b">
        <v>1</v>
      </c>
      <c r="W384" s="40" t="b">
        <f t="shared" si="28"/>
        <v>1</v>
      </c>
      <c r="X384" s="40" t="b">
        <f t="shared" si="29"/>
        <v>1</v>
      </c>
    </row>
    <row r="385" spans="1:24" ht="14.5" customHeight="1" x14ac:dyDescent="0.3">
      <c r="A385" s="243" t="s">
        <v>522</v>
      </c>
      <c r="B385" s="55" t="s">
        <v>1284</v>
      </c>
      <c r="C385" s="242" t="s">
        <v>523</v>
      </c>
      <c r="D385" s="72" t="s">
        <v>524</v>
      </c>
      <c r="F385" s="241" t="s">
        <v>522</v>
      </c>
      <c r="G385" s="42" t="s">
        <v>1284</v>
      </c>
      <c r="H385" s="232" t="s">
        <v>523</v>
      </c>
      <c r="I385" s="62" t="s">
        <v>524</v>
      </c>
      <c r="K385" s="60" t="b" cm="1">
        <f t="array" ref="K385:L385">EXACT(A385:B385,F385:G385)</f>
        <v>1</v>
      </c>
      <c r="L385" s="40" t="b">
        <v>1</v>
      </c>
      <c r="M385" s="40" t="b">
        <f t="shared" si="30"/>
        <v>1</v>
      </c>
      <c r="N385" s="66" t="b">
        <f t="shared" si="31"/>
        <v>1</v>
      </c>
      <c r="P385" s="241" t="s">
        <v>522</v>
      </c>
      <c r="Q385" s="42" t="s">
        <v>1284</v>
      </c>
      <c r="R385" s="232" t="s">
        <v>523</v>
      </c>
      <c r="S385" s="62" t="s">
        <v>524</v>
      </c>
      <c r="T385" s="43"/>
      <c r="U385" s="40" t="b" cm="1">
        <f t="array" ref="U385:V385">EXACT(F385:G385,P385:Q385)</f>
        <v>1</v>
      </c>
      <c r="V385" s="40" t="b">
        <v>1</v>
      </c>
      <c r="W385" s="40" t="b">
        <f t="shared" si="28"/>
        <v>1</v>
      </c>
      <c r="X385" s="40" t="b">
        <f t="shared" si="29"/>
        <v>1</v>
      </c>
    </row>
    <row r="386" spans="1:24" ht="14.5" customHeight="1" x14ac:dyDescent="0.3">
      <c r="A386" s="243"/>
      <c r="B386" s="55" t="s">
        <v>39</v>
      </c>
      <c r="C386" s="242"/>
      <c r="D386" s="72" t="s">
        <v>6</v>
      </c>
      <c r="F386" s="241"/>
      <c r="G386" s="42" t="s">
        <v>39</v>
      </c>
      <c r="H386" s="232"/>
      <c r="I386" s="62" t="s">
        <v>6</v>
      </c>
      <c r="K386" s="60" t="b" cm="1">
        <f t="array" ref="K386:L386">EXACT(A386:B386,F386:G386)</f>
        <v>1</v>
      </c>
      <c r="L386" s="40" t="b">
        <v>1</v>
      </c>
      <c r="M386" s="40" t="b">
        <f t="shared" si="30"/>
        <v>1</v>
      </c>
      <c r="N386" s="66" t="b">
        <f t="shared" si="31"/>
        <v>1</v>
      </c>
      <c r="P386" s="241"/>
      <c r="Q386" s="42" t="s">
        <v>39</v>
      </c>
      <c r="R386" s="232"/>
      <c r="S386" s="62" t="s">
        <v>6</v>
      </c>
      <c r="T386" s="43"/>
      <c r="U386" s="40" t="b" cm="1">
        <f t="array" ref="U386:V386">EXACT(F386:G386,P386:Q386)</f>
        <v>1</v>
      </c>
      <c r="V386" s="40" t="b">
        <v>1</v>
      </c>
      <c r="W386" s="40" t="b">
        <f t="shared" si="28"/>
        <v>1</v>
      </c>
      <c r="X386" s="40" t="b">
        <f t="shared" si="29"/>
        <v>1</v>
      </c>
    </row>
    <row r="387" spans="1:24" ht="14.5" customHeight="1" x14ac:dyDescent="0.3">
      <c r="A387" s="243"/>
      <c r="B387" s="55" t="s">
        <v>40</v>
      </c>
      <c r="C387" s="242"/>
      <c r="D387" s="72"/>
      <c r="F387" s="241"/>
      <c r="G387" s="42" t="s">
        <v>40</v>
      </c>
      <c r="H387" s="232"/>
      <c r="I387" s="62"/>
      <c r="K387" s="60" t="b" cm="1">
        <f t="array" ref="K387:L387">EXACT(A387:B387,F387:G387)</f>
        <v>1</v>
      </c>
      <c r="L387" s="40" t="b">
        <v>1</v>
      </c>
      <c r="M387" s="40" t="b">
        <f t="shared" si="30"/>
        <v>1</v>
      </c>
      <c r="N387" s="66" t="b">
        <f t="shared" si="31"/>
        <v>1</v>
      </c>
      <c r="P387" s="241"/>
      <c r="Q387" s="42" t="s">
        <v>40</v>
      </c>
      <c r="R387" s="232"/>
      <c r="S387" s="62"/>
      <c r="T387" s="43"/>
      <c r="U387" s="40" t="b" cm="1">
        <f t="array" ref="U387:V387">EXACT(F387:G387,P387:Q387)</f>
        <v>1</v>
      </c>
      <c r="V387" s="40" t="b">
        <v>1</v>
      </c>
      <c r="W387" s="40" t="b">
        <f t="shared" si="28"/>
        <v>1</v>
      </c>
      <c r="X387" s="40" t="b">
        <f t="shared" si="29"/>
        <v>1</v>
      </c>
    </row>
    <row r="388" spans="1:24" ht="14.5" customHeight="1" x14ac:dyDescent="0.3">
      <c r="A388" s="71" t="s">
        <v>525</v>
      </c>
      <c r="B388" s="55" t="s">
        <v>529</v>
      </c>
      <c r="C388" s="242" t="s">
        <v>530</v>
      </c>
      <c r="D388" s="72" t="s">
        <v>524</v>
      </c>
      <c r="F388" s="41" t="s">
        <v>525</v>
      </c>
      <c r="G388" s="42" t="s">
        <v>529</v>
      </c>
      <c r="H388" s="232" t="s">
        <v>530</v>
      </c>
      <c r="I388" s="62" t="s">
        <v>524</v>
      </c>
      <c r="K388" s="60" t="b" cm="1">
        <f t="array" ref="K388:L388">EXACT(A388:B388,F388:G388)</f>
        <v>1</v>
      </c>
      <c r="L388" s="40" t="b">
        <v>1</v>
      </c>
      <c r="M388" s="40" t="b">
        <f t="shared" si="30"/>
        <v>1</v>
      </c>
      <c r="N388" s="66" t="b">
        <f t="shared" si="31"/>
        <v>1</v>
      </c>
      <c r="P388" s="41" t="s">
        <v>525</v>
      </c>
      <c r="Q388" s="42" t="s">
        <v>529</v>
      </c>
      <c r="R388" s="232" t="s">
        <v>530</v>
      </c>
      <c r="S388" s="62" t="s">
        <v>524</v>
      </c>
      <c r="T388" s="43"/>
      <c r="U388" s="40" t="b" cm="1">
        <f t="array" ref="U388:V388">EXACT(F388:G388,P388:Q388)</f>
        <v>1</v>
      </c>
      <c r="V388" s="40" t="b">
        <v>1</v>
      </c>
      <c r="W388" s="40" t="b">
        <f t="shared" si="28"/>
        <v>1</v>
      </c>
      <c r="X388" s="40" t="b">
        <f t="shared" si="29"/>
        <v>1</v>
      </c>
    </row>
    <row r="389" spans="1:24" ht="14.5" customHeight="1" x14ac:dyDescent="0.3">
      <c r="A389" s="71" t="s">
        <v>526</v>
      </c>
      <c r="B389" s="55" t="s">
        <v>1369</v>
      </c>
      <c r="C389" s="242"/>
      <c r="D389" s="72" t="s">
        <v>6</v>
      </c>
      <c r="F389" s="41" t="s">
        <v>526</v>
      </c>
      <c r="G389" s="42" t="s">
        <v>1369</v>
      </c>
      <c r="H389" s="232"/>
      <c r="I389" s="62" t="s">
        <v>6</v>
      </c>
      <c r="K389" s="60" t="b" cm="1">
        <f t="array" ref="K389:L389">EXACT(A389:B389,F389:G389)</f>
        <v>1</v>
      </c>
      <c r="L389" s="40" t="b">
        <v>1</v>
      </c>
      <c r="M389" s="40" t="b">
        <f t="shared" si="30"/>
        <v>1</v>
      </c>
      <c r="N389" s="66" t="b">
        <f t="shared" si="31"/>
        <v>1</v>
      </c>
      <c r="P389" s="41" t="s">
        <v>526</v>
      </c>
      <c r="Q389" s="42" t="s">
        <v>1369</v>
      </c>
      <c r="R389" s="232"/>
      <c r="S389" s="62" t="s">
        <v>6</v>
      </c>
      <c r="T389" s="43"/>
      <c r="U389" s="40" t="b" cm="1">
        <f t="array" ref="U389:V389">EXACT(F389:G389,P389:Q389)</f>
        <v>1</v>
      </c>
      <c r="V389" s="40" t="b">
        <v>1</v>
      </c>
      <c r="W389" s="40" t="b">
        <f t="shared" si="28"/>
        <v>1</v>
      </c>
      <c r="X389" s="40" t="b">
        <f t="shared" si="29"/>
        <v>1</v>
      </c>
    </row>
    <row r="390" spans="1:24" ht="14.5" customHeight="1" x14ac:dyDescent="0.3">
      <c r="A390" s="71" t="s">
        <v>527</v>
      </c>
      <c r="B390" s="55" t="s">
        <v>1370</v>
      </c>
      <c r="C390" s="242"/>
      <c r="D390" s="72"/>
      <c r="F390" s="41" t="s">
        <v>527</v>
      </c>
      <c r="G390" s="42" t="s">
        <v>1370</v>
      </c>
      <c r="H390" s="232"/>
      <c r="I390" s="62"/>
      <c r="K390" s="60" t="b" cm="1">
        <f t="array" ref="K390:L390">EXACT(A390:B390,F390:G390)</f>
        <v>1</v>
      </c>
      <c r="L390" s="40" t="b">
        <v>1</v>
      </c>
      <c r="M390" s="40" t="b">
        <f t="shared" si="30"/>
        <v>1</v>
      </c>
      <c r="N390" s="66" t="b">
        <f t="shared" si="31"/>
        <v>1</v>
      </c>
      <c r="P390" s="41" t="s">
        <v>527</v>
      </c>
      <c r="Q390" s="42" t="s">
        <v>1370</v>
      </c>
      <c r="R390" s="232"/>
      <c r="S390" s="62"/>
      <c r="T390" s="43"/>
      <c r="U390" s="40" t="b" cm="1">
        <f t="array" ref="U390:V390">EXACT(F390:G390,P390:Q390)</f>
        <v>1</v>
      </c>
      <c r="V390" s="40" t="b">
        <v>1</v>
      </c>
      <c r="W390" s="40" t="b">
        <f t="shared" si="28"/>
        <v>1</v>
      </c>
      <c r="X390" s="40" t="b">
        <f t="shared" si="29"/>
        <v>1</v>
      </c>
    </row>
    <row r="391" spans="1:24" ht="14.5" customHeight="1" x14ac:dyDescent="0.3">
      <c r="A391" s="71" t="s">
        <v>528</v>
      </c>
      <c r="B391" s="55"/>
      <c r="C391" s="242"/>
      <c r="D391" s="72"/>
      <c r="F391" s="41" t="s">
        <v>528</v>
      </c>
      <c r="G391" s="42"/>
      <c r="H391" s="232"/>
      <c r="I391" s="62"/>
      <c r="K391" s="60" t="b" cm="1">
        <f t="array" ref="K391:L391">EXACT(A391:B391,F391:G391)</f>
        <v>1</v>
      </c>
      <c r="L391" s="40" t="b">
        <v>1</v>
      </c>
      <c r="M391" s="40" t="b">
        <f t="shared" si="30"/>
        <v>1</v>
      </c>
      <c r="N391" s="66" t="b">
        <f t="shared" si="31"/>
        <v>1</v>
      </c>
      <c r="P391" s="41" t="s">
        <v>528</v>
      </c>
      <c r="Q391" s="42"/>
      <c r="R391" s="232"/>
      <c r="S391" s="62"/>
      <c r="T391" s="43"/>
      <c r="U391" s="40" t="b" cm="1">
        <f t="array" ref="U391:V391">EXACT(F391:G391,P391:Q391)</f>
        <v>1</v>
      </c>
      <c r="V391" s="40" t="b">
        <v>1</v>
      </c>
      <c r="W391" s="40" t="b">
        <f t="shared" si="28"/>
        <v>1</v>
      </c>
      <c r="X391" s="40" t="b">
        <f t="shared" si="29"/>
        <v>1</v>
      </c>
    </row>
    <row r="392" spans="1:24" ht="14.5" customHeight="1" x14ac:dyDescent="0.3">
      <c r="A392" s="71" t="s">
        <v>344</v>
      </c>
      <c r="B392" s="55" t="s">
        <v>346</v>
      </c>
      <c r="C392" s="242" t="s">
        <v>534</v>
      </c>
      <c r="D392" s="72" t="s">
        <v>535</v>
      </c>
      <c r="F392" s="41" t="s">
        <v>344</v>
      </c>
      <c r="G392" s="42" t="s">
        <v>346</v>
      </c>
      <c r="H392" s="232" t="s">
        <v>534</v>
      </c>
      <c r="I392" s="62" t="s">
        <v>535</v>
      </c>
      <c r="K392" s="60" t="b" cm="1">
        <f t="array" ref="K392:L392">EXACT(A392:B392,F392:G392)</f>
        <v>1</v>
      </c>
      <c r="L392" s="40" t="b">
        <v>1</v>
      </c>
      <c r="M392" s="40" t="b">
        <f t="shared" si="30"/>
        <v>1</v>
      </c>
      <c r="N392" s="66" t="b">
        <f t="shared" si="31"/>
        <v>1</v>
      </c>
      <c r="P392" s="41" t="s">
        <v>344</v>
      </c>
      <c r="Q392" s="42" t="s">
        <v>346</v>
      </c>
      <c r="R392" s="232" t="s">
        <v>534</v>
      </c>
      <c r="S392" s="62" t="s">
        <v>535</v>
      </c>
      <c r="T392" s="43"/>
      <c r="U392" s="40" t="b" cm="1">
        <f t="array" ref="U392:V392">EXACT(F392:G392,P392:Q392)</f>
        <v>1</v>
      </c>
      <c r="V392" s="40" t="b">
        <v>1</v>
      </c>
      <c r="W392" s="40" t="b">
        <f t="shared" si="28"/>
        <v>1</v>
      </c>
      <c r="X392" s="40" t="b">
        <f t="shared" si="29"/>
        <v>1</v>
      </c>
    </row>
    <row r="393" spans="1:24" ht="14.5" customHeight="1" x14ac:dyDescent="0.3">
      <c r="A393" s="71" t="s">
        <v>531</v>
      </c>
      <c r="B393" s="55" t="s">
        <v>347</v>
      </c>
      <c r="C393" s="242"/>
      <c r="D393" s="72" t="s">
        <v>6</v>
      </c>
      <c r="F393" s="41" t="s">
        <v>531</v>
      </c>
      <c r="G393" s="42" t="s">
        <v>347</v>
      </c>
      <c r="H393" s="232"/>
      <c r="I393" s="62" t="s">
        <v>6</v>
      </c>
      <c r="K393" s="60" t="b" cm="1">
        <f t="array" ref="K393:L393">EXACT(A393:B393,F393:G393)</f>
        <v>1</v>
      </c>
      <c r="L393" s="40" t="b">
        <v>1</v>
      </c>
      <c r="M393" s="40" t="b">
        <f t="shared" si="30"/>
        <v>1</v>
      </c>
      <c r="N393" s="66" t="b">
        <f t="shared" si="31"/>
        <v>1</v>
      </c>
      <c r="P393" s="41" t="s">
        <v>531</v>
      </c>
      <c r="Q393" s="42" t="s">
        <v>347</v>
      </c>
      <c r="R393" s="232"/>
      <c r="S393" s="62" t="s">
        <v>6</v>
      </c>
      <c r="T393" s="43"/>
      <c r="U393" s="40" t="b" cm="1">
        <f t="array" ref="U393:V393">EXACT(F393:G393,P393:Q393)</f>
        <v>1</v>
      </c>
      <c r="V393" s="40" t="b">
        <v>1</v>
      </c>
      <c r="W393" s="40" t="b">
        <f t="shared" si="28"/>
        <v>1</v>
      </c>
      <c r="X393" s="40" t="b">
        <f t="shared" si="29"/>
        <v>1</v>
      </c>
    </row>
    <row r="394" spans="1:24" ht="14.5" customHeight="1" x14ac:dyDescent="0.3">
      <c r="A394" s="71" t="s">
        <v>532</v>
      </c>
      <c r="B394" s="55" t="s">
        <v>1335</v>
      </c>
      <c r="C394" s="242"/>
      <c r="D394" s="72"/>
      <c r="F394" s="41" t="s">
        <v>532</v>
      </c>
      <c r="G394" s="42" t="s">
        <v>1335</v>
      </c>
      <c r="H394" s="232"/>
      <c r="I394" s="62"/>
      <c r="K394" s="60" t="b" cm="1">
        <f t="array" ref="K394:L394">EXACT(A394:B394,F394:G394)</f>
        <v>1</v>
      </c>
      <c r="L394" s="40" t="b">
        <v>1</v>
      </c>
      <c r="M394" s="40" t="b">
        <f t="shared" si="30"/>
        <v>1</v>
      </c>
      <c r="N394" s="66" t="b">
        <f t="shared" si="31"/>
        <v>1</v>
      </c>
      <c r="P394" s="41" t="s">
        <v>532</v>
      </c>
      <c r="Q394" s="42" t="s">
        <v>1335</v>
      </c>
      <c r="R394" s="232"/>
      <c r="S394" s="62"/>
      <c r="T394" s="43"/>
      <c r="U394" s="40" t="b" cm="1">
        <f t="array" ref="U394:V394">EXACT(F394:G394,P394:Q394)</f>
        <v>1</v>
      </c>
      <c r="V394" s="40" t="b">
        <v>1</v>
      </c>
      <c r="W394" s="40" t="b">
        <f t="shared" ref="W394:W408" si="32">EXACT(H394,R394)</f>
        <v>1</v>
      </c>
      <c r="X394" s="40" t="b">
        <f t="shared" ref="X394:X408" si="33">EXACT(I394,S394)</f>
        <v>1</v>
      </c>
    </row>
    <row r="395" spans="1:24" ht="14.5" customHeight="1" x14ac:dyDescent="0.3">
      <c r="A395" s="71" t="s">
        <v>533</v>
      </c>
      <c r="B395" s="55" t="s">
        <v>1336</v>
      </c>
      <c r="C395" s="242"/>
      <c r="D395" s="72"/>
      <c r="F395" s="41" t="s">
        <v>533</v>
      </c>
      <c r="G395" s="42" t="s">
        <v>1336</v>
      </c>
      <c r="H395" s="232"/>
      <c r="I395" s="62"/>
      <c r="K395" s="60" t="b" cm="1">
        <f t="array" ref="K395:L395">EXACT(A395:B395,F395:G395)</f>
        <v>1</v>
      </c>
      <c r="L395" s="40" t="b">
        <v>1</v>
      </c>
      <c r="M395" s="40" t="b">
        <f t="shared" si="30"/>
        <v>1</v>
      </c>
      <c r="N395" s="66" t="b">
        <f t="shared" si="31"/>
        <v>1</v>
      </c>
      <c r="P395" s="41" t="s">
        <v>533</v>
      </c>
      <c r="Q395" s="42" t="s">
        <v>1336</v>
      </c>
      <c r="R395" s="232"/>
      <c r="S395" s="62"/>
      <c r="T395" s="43"/>
      <c r="U395" s="40" t="b" cm="1">
        <f t="array" ref="U395:V395">EXACT(F395:G395,P395:Q395)</f>
        <v>1</v>
      </c>
      <c r="V395" s="40" t="b">
        <v>1</v>
      </c>
      <c r="W395" s="40" t="b">
        <f t="shared" si="32"/>
        <v>1</v>
      </c>
      <c r="X395" s="40" t="b">
        <f t="shared" si="33"/>
        <v>1</v>
      </c>
    </row>
    <row r="396" spans="1:24" ht="14.5" customHeight="1" x14ac:dyDescent="0.3">
      <c r="A396" s="243" t="s">
        <v>536</v>
      </c>
      <c r="B396" s="55" t="s">
        <v>1361</v>
      </c>
      <c r="C396" s="242" t="s">
        <v>537</v>
      </c>
      <c r="D396" s="72" t="s">
        <v>538</v>
      </c>
      <c r="F396" s="241" t="s">
        <v>536</v>
      </c>
      <c r="G396" s="42" t="s">
        <v>1361</v>
      </c>
      <c r="H396" s="232" t="s">
        <v>537</v>
      </c>
      <c r="I396" s="62" t="s">
        <v>538</v>
      </c>
      <c r="K396" s="60" t="b" cm="1">
        <f t="array" ref="K396:L396">EXACT(A396:B396,F396:G396)</f>
        <v>1</v>
      </c>
      <c r="L396" s="40" t="b">
        <v>1</v>
      </c>
      <c r="M396" s="40" t="b">
        <f t="shared" si="30"/>
        <v>1</v>
      </c>
      <c r="N396" s="66" t="b">
        <f t="shared" si="31"/>
        <v>1</v>
      </c>
      <c r="P396" s="241" t="s">
        <v>536</v>
      </c>
      <c r="Q396" s="42" t="s">
        <v>1361</v>
      </c>
      <c r="R396" s="232" t="s">
        <v>537</v>
      </c>
      <c r="S396" s="62" t="s">
        <v>538</v>
      </c>
      <c r="T396" s="43"/>
      <c r="U396" s="40" t="b" cm="1">
        <f t="array" ref="U396:V396">EXACT(F396:G396,P396:Q396)</f>
        <v>1</v>
      </c>
      <c r="V396" s="40" t="b">
        <v>1</v>
      </c>
      <c r="W396" s="40" t="b">
        <f t="shared" si="32"/>
        <v>1</v>
      </c>
      <c r="X396" s="40" t="b">
        <f t="shared" si="33"/>
        <v>1</v>
      </c>
    </row>
    <row r="397" spans="1:24" ht="14.5" customHeight="1" x14ac:dyDescent="0.3">
      <c r="A397" s="243"/>
      <c r="B397" s="55" t="s">
        <v>1362</v>
      </c>
      <c r="C397" s="242"/>
      <c r="D397" s="72" t="s">
        <v>6</v>
      </c>
      <c r="F397" s="241"/>
      <c r="G397" s="42" t="s">
        <v>1362</v>
      </c>
      <c r="H397" s="232"/>
      <c r="I397" s="62" t="s">
        <v>6</v>
      </c>
      <c r="K397" s="60" t="b" cm="1">
        <f t="array" ref="K397:L397">EXACT(A397:B397,F397:G397)</f>
        <v>1</v>
      </c>
      <c r="L397" s="40" t="b">
        <v>1</v>
      </c>
      <c r="M397" s="40" t="b">
        <f t="shared" si="30"/>
        <v>1</v>
      </c>
      <c r="N397" s="66" t="b">
        <f t="shared" si="31"/>
        <v>1</v>
      </c>
      <c r="P397" s="241"/>
      <c r="Q397" s="42" t="s">
        <v>1362</v>
      </c>
      <c r="R397" s="232"/>
      <c r="S397" s="62" t="s">
        <v>6</v>
      </c>
      <c r="T397" s="43"/>
      <c r="U397" s="40" t="b" cm="1">
        <f t="array" ref="U397:V397">EXACT(F397:G397,P397:Q397)</f>
        <v>1</v>
      </c>
      <c r="V397" s="40" t="b">
        <v>1</v>
      </c>
      <c r="W397" s="40" t="b">
        <f t="shared" si="32"/>
        <v>1</v>
      </c>
      <c r="X397" s="40" t="b">
        <f t="shared" si="33"/>
        <v>1</v>
      </c>
    </row>
    <row r="398" spans="1:24" ht="14.5" customHeight="1" x14ac:dyDescent="0.3">
      <c r="A398" s="243"/>
      <c r="B398" s="55" t="s">
        <v>480</v>
      </c>
      <c r="C398" s="242"/>
      <c r="D398" s="72"/>
      <c r="F398" s="241"/>
      <c r="G398" s="42" t="s">
        <v>480</v>
      </c>
      <c r="H398" s="232"/>
      <c r="I398" s="62"/>
      <c r="K398" s="60" t="b" cm="1">
        <f t="array" ref="K398:L398">EXACT(A398:B398,F398:G398)</f>
        <v>1</v>
      </c>
      <c r="L398" s="40" t="b">
        <v>1</v>
      </c>
      <c r="M398" s="40" t="b">
        <f t="shared" si="30"/>
        <v>1</v>
      </c>
      <c r="N398" s="66" t="b">
        <f t="shared" si="31"/>
        <v>1</v>
      </c>
      <c r="P398" s="241"/>
      <c r="Q398" s="42" t="s">
        <v>480</v>
      </c>
      <c r="R398" s="232"/>
      <c r="S398" s="62"/>
      <c r="T398" s="43"/>
      <c r="U398" s="40" t="b" cm="1">
        <f t="array" ref="U398:V398">EXACT(F398:G398,P398:Q398)</f>
        <v>1</v>
      </c>
      <c r="V398" s="40" t="b">
        <v>1</v>
      </c>
      <c r="W398" s="40" t="b">
        <f t="shared" si="32"/>
        <v>1</v>
      </c>
      <c r="X398" s="40" t="b">
        <f t="shared" si="33"/>
        <v>1</v>
      </c>
    </row>
    <row r="399" spans="1:24" ht="14.5" customHeight="1" x14ac:dyDescent="0.3">
      <c r="A399" s="243" t="s">
        <v>539</v>
      </c>
      <c r="B399" s="55" t="s">
        <v>1355</v>
      </c>
      <c r="C399" s="242" t="s">
        <v>540</v>
      </c>
      <c r="D399" s="72" t="s">
        <v>538</v>
      </c>
      <c r="F399" s="241" t="s">
        <v>539</v>
      </c>
      <c r="G399" s="42" t="s">
        <v>1355</v>
      </c>
      <c r="H399" s="232" t="s">
        <v>540</v>
      </c>
      <c r="I399" s="62" t="s">
        <v>538</v>
      </c>
      <c r="K399" s="60" t="b" cm="1">
        <f t="array" ref="K399:L399">EXACT(A399:B399,F399:G399)</f>
        <v>1</v>
      </c>
      <c r="L399" s="40" t="b">
        <v>1</v>
      </c>
      <c r="M399" s="40" t="b">
        <f t="shared" si="30"/>
        <v>1</v>
      </c>
      <c r="N399" s="66" t="b">
        <f t="shared" si="31"/>
        <v>1</v>
      </c>
      <c r="P399" s="241" t="s">
        <v>539</v>
      </c>
      <c r="Q399" s="42" t="s">
        <v>1355</v>
      </c>
      <c r="R399" s="232" t="s">
        <v>540</v>
      </c>
      <c r="S399" s="62" t="s">
        <v>538</v>
      </c>
      <c r="T399" s="43"/>
      <c r="U399" s="40" t="b" cm="1">
        <f t="array" ref="U399:V399">EXACT(F399:G399,P399:Q399)</f>
        <v>1</v>
      </c>
      <c r="V399" s="40" t="b">
        <v>1</v>
      </c>
      <c r="W399" s="40" t="b">
        <f t="shared" si="32"/>
        <v>1</v>
      </c>
      <c r="X399" s="40" t="b">
        <f t="shared" si="33"/>
        <v>1</v>
      </c>
    </row>
    <row r="400" spans="1:24" ht="14.5" customHeight="1" x14ac:dyDescent="0.3">
      <c r="A400" s="243"/>
      <c r="B400" s="55" t="s">
        <v>1453</v>
      </c>
      <c r="C400" s="242"/>
      <c r="D400" s="72" t="s">
        <v>6</v>
      </c>
      <c r="F400" s="241"/>
      <c r="G400" s="42" t="s">
        <v>1453</v>
      </c>
      <c r="H400" s="232"/>
      <c r="I400" s="62" t="s">
        <v>6</v>
      </c>
      <c r="K400" s="60" t="b" cm="1">
        <f t="array" ref="K400:L400">EXACT(A400:B400,F400:G400)</f>
        <v>1</v>
      </c>
      <c r="L400" s="40" t="b">
        <v>1</v>
      </c>
      <c r="M400" s="40" t="b">
        <f t="shared" si="30"/>
        <v>1</v>
      </c>
      <c r="N400" s="66" t="b">
        <f t="shared" si="31"/>
        <v>1</v>
      </c>
      <c r="P400" s="241"/>
      <c r="Q400" s="42" t="s">
        <v>1453</v>
      </c>
      <c r="R400" s="232"/>
      <c r="S400" s="62" t="s">
        <v>6</v>
      </c>
      <c r="T400" s="43"/>
      <c r="U400" s="40" t="b" cm="1">
        <f t="array" ref="U400:V400">EXACT(F400:G400,P400:Q400)</f>
        <v>1</v>
      </c>
      <c r="V400" s="40" t="b">
        <v>1</v>
      </c>
      <c r="W400" s="40" t="b">
        <f t="shared" si="32"/>
        <v>1</v>
      </c>
      <c r="X400" s="40" t="b">
        <f t="shared" si="33"/>
        <v>1</v>
      </c>
    </row>
    <row r="401" spans="1:24" ht="14.5" customHeight="1" x14ac:dyDescent="0.3">
      <c r="A401" s="243"/>
      <c r="B401" s="55" t="s">
        <v>1356</v>
      </c>
      <c r="C401" s="242"/>
      <c r="D401" s="72"/>
      <c r="F401" s="241"/>
      <c r="G401" s="42" t="s">
        <v>1356</v>
      </c>
      <c r="H401" s="232"/>
      <c r="I401" s="62"/>
      <c r="K401" s="60" t="b" cm="1">
        <f t="array" ref="K401:L401">EXACT(A401:B401,F401:G401)</f>
        <v>1</v>
      </c>
      <c r="L401" s="40" t="b">
        <v>1</v>
      </c>
      <c r="M401" s="40" t="b">
        <f t="shared" si="30"/>
        <v>1</v>
      </c>
      <c r="N401" s="66" t="b">
        <f t="shared" si="31"/>
        <v>1</v>
      </c>
      <c r="P401" s="241"/>
      <c r="Q401" s="42" t="s">
        <v>1356</v>
      </c>
      <c r="R401" s="232"/>
      <c r="S401" s="62"/>
      <c r="T401" s="43"/>
      <c r="U401" s="40" t="b" cm="1">
        <f t="array" ref="U401:V401">EXACT(F401:G401,P401:Q401)</f>
        <v>1</v>
      </c>
      <c r="V401" s="40" t="b">
        <v>1</v>
      </c>
      <c r="W401" s="40" t="b">
        <f t="shared" si="32"/>
        <v>1</v>
      </c>
      <c r="X401" s="40" t="b">
        <f t="shared" si="33"/>
        <v>1</v>
      </c>
    </row>
    <row r="402" spans="1:24" ht="14.5" customHeight="1" x14ac:dyDescent="0.3">
      <c r="A402" s="71" t="s">
        <v>541</v>
      </c>
      <c r="B402" s="55" t="s">
        <v>545</v>
      </c>
      <c r="C402" s="242" t="s">
        <v>547</v>
      </c>
      <c r="D402" s="72" t="s">
        <v>548</v>
      </c>
      <c r="F402" s="41" t="s">
        <v>541</v>
      </c>
      <c r="G402" s="42" t="s">
        <v>545</v>
      </c>
      <c r="H402" s="232" t="s">
        <v>547</v>
      </c>
      <c r="I402" s="62" t="s">
        <v>548</v>
      </c>
      <c r="K402" s="60" t="b" cm="1">
        <f t="array" ref="K402:L402">EXACT(A402:B402,F402:G402)</f>
        <v>1</v>
      </c>
      <c r="L402" s="40" t="b">
        <v>1</v>
      </c>
      <c r="M402" s="40" t="b">
        <f t="shared" si="30"/>
        <v>1</v>
      </c>
      <c r="N402" s="66" t="b">
        <f t="shared" si="31"/>
        <v>1</v>
      </c>
      <c r="P402" s="41" t="s">
        <v>541</v>
      </c>
      <c r="Q402" s="42" t="s">
        <v>545</v>
      </c>
      <c r="R402" s="232" t="s">
        <v>547</v>
      </c>
      <c r="S402" s="62" t="s">
        <v>548</v>
      </c>
      <c r="T402" s="43"/>
      <c r="U402" s="40" t="b" cm="1">
        <f t="array" ref="U402:V402">EXACT(F402:G402,P402:Q402)</f>
        <v>1</v>
      </c>
      <c r="V402" s="40" t="b">
        <v>1</v>
      </c>
      <c r="W402" s="40" t="b">
        <f t="shared" si="32"/>
        <v>1</v>
      </c>
      <c r="X402" s="40" t="b">
        <f t="shared" si="33"/>
        <v>1</v>
      </c>
    </row>
    <row r="403" spans="1:24" ht="14.5" customHeight="1" x14ac:dyDescent="0.3">
      <c r="A403" s="71" t="s">
        <v>542</v>
      </c>
      <c r="B403" s="55" t="s">
        <v>1371</v>
      </c>
      <c r="C403" s="242"/>
      <c r="D403" s="72" t="s">
        <v>6</v>
      </c>
      <c r="F403" s="41" t="s">
        <v>542</v>
      </c>
      <c r="G403" s="42" t="s">
        <v>1371</v>
      </c>
      <c r="H403" s="232"/>
      <c r="I403" s="62" t="s">
        <v>6</v>
      </c>
      <c r="K403" s="60" t="b" cm="1">
        <f t="array" ref="K403:L403">EXACT(A403:B403,F403:G403)</f>
        <v>1</v>
      </c>
      <c r="L403" s="40" t="b">
        <v>1</v>
      </c>
      <c r="M403" s="40" t="b">
        <f t="shared" ref="M403:M408" si="34">EXACT(C403,H403)</f>
        <v>1</v>
      </c>
      <c r="N403" s="66" t="b">
        <f t="shared" ref="N403:N408" si="35">EXACT(D403,I403)</f>
        <v>1</v>
      </c>
      <c r="P403" s="41" t="s">
        <v>542</v>
      </c>
      <c r="Q403" s="42" t="s">
        <v>1371</v>
      </c>
      <c r="R403" s="232"/>
      <c r="S403" s="62" t="s">
        <v>6</v>
      </c>
      <c r="T403" s="43"/>
      <c r="U403" s="40" t="b" cm="1">
        <f t="array" ref="U403:V403">EXACT(F403:G403,P403:Q403)</f>
        <v>1</v>
      </c>
      <c r="V403" s="40" t="b">
        <v>1</v>
      </c>
      <c r="W403" s="40" t="b">
        <f t="shared" si="32"/>
        <v>1</v>
      </c>
      <c r="X403" s="40" t="b">
        <f t="shared" si="33"/>
        <v>1</v>
      </c>
    </row>
    <row r="404" spans="1:24" ht="14.5" customHeight="1" x14ac:dyDescent="0.3">
      <c r="A404" s="71" t="s">
        <v>543</v>
      </c>
      <c r="B404" s="55" t="s">
        <v>546</v>
      </c>
      <c r="C404" s="242"/>
      <c r="D404" s="72"/>
      <c r="F404" s="41" t="s">
        <v>543</v>
      </c>
      <c r="G404" s="42" t="s">
        <v>546</v>
      </c>
      <c r="H404" s="232"/>
      <c r="I404" s="62"/>
      <c r="K404" s="60" t="b" cm="1">
        <f t="array" ref="K404:L404">EXACT(A404:B404,F404:G404)</f>
        <v>1</v>
      </c>
      <c r="L404" s="40" t="b">
        <v>1</v>
      </c>
      <c r="M404" s="40" t="b">
        <f t="shared" si="34"/>
        <v>1</v>
      </c>
      <c r="N404" s="66" t="b">
        <f t="shared" si="35"/>
        <v>1</v>
      </c>
      <c r="P404" s="41" t="s">
        <v>543</v>
      </c>
      <c r="Q404" s="42" t="s">
        <v>546</v>
      </c>
      <c r="R404" s="232"/>
      <c r="S404" s="62"/>
      <c r="T404" s="43"/>
      <c r="U404" s="40" t="b" cm="1">
        <f t="array" ref="U404:V404">EXACT(F404:G404,P404:Q404)</f>
        <v>1</v>
      </c>
      <c r="V404" s="40" t="b">
        <v>1</v>
      </c>
      <c r="W404" s="40" t="b">
        <f t="shared" si="32"/>
        <v>1</v>
      </c>
      <c r="X404" s="40" t="b">
        <f t="shared" si="33"/>
        <v>1</v>
      </c>
    </row>
    <row r="405" spans="1:24" ht="14.5" customHeight="1" x14ac:dyDescent="0.3">
      <c r="A405" s="71" t="s">
        <v>544</v>
      </c>
      <c r="B405" s="55"/>
      <c r="C405" s="242"/>
      <c r="D405" s="72"/>
      <c r="F405" s="41" t="s">
        <v>544</v>
      </c>
      <c r="G405" s="42"/>
      <c r="H405" s="232"/>
      <c r="I405" s="62"/>
      <c r="K405" s="60" t="b" cm="1">
        <f t="array" ref="K405:L405">EXACT(A405:B405,F405:G405)</f>
        <v>1</v>
      </c>
      <c r="L405" s="40" t="b">
        <v>1</v>
      </c>
      <c r="M405" s="40" t="b">
        <f t="shared" si="34"/>
        <v>1</v>
      </c>
      <c r="N405" s="66" t="b">
        <f t="shared" si="35"/>
        <v>1</v>
      </c>
      <c r="P405" s="41" t="s">
        <v>544</v>
      </c>
      <c r="Q405" s="42"/>
      <c r="R405" s="232"/>
      <c r="S405" s="62"/>
      <c r="T405" s="43"/>
      <c r="U405" s="40" t="b" cm="1">
        <f t="array" ref="U405:V405">EXACT(F405:G405,P405:Q405)</f>
        <v>1</v>
      </c>
      <c r="V405" s="40" t="b">
        <v>1</v>
      </c>
      <c r="W405" s="40" t="b">
        <f t="shared" si="32"/>
        <v>1</v>
      </c>
      <c r="X405" s="40" t="b">
        <f t="shared" si="33"/>
        <v>1</v>
      </c>
    </row>
    <row r="406" spans="1:24" ht="14.5" customHeight="1" x14ac:dyDescent="0.3">
      <c r="A406" s="71" t="s">
        <v>549</v>
      </c>
      <c r="B406" s="55" t="s">
        <v>1372</v>
      </c>
      <c r="C406" s="242" t="s">
        <v>551</v>
      </c>
      <c r="D406" s="72" t="s">
        <v>552</v>
      </c>
      <c r="F406" s="41" t="s">
        <v>549</v>
      </c>
      <c r="G406" s="42" t="s">
        <v>1372</v>
      </c>
      <c r="H406" s="232" t="s">
        <v>551</v>
      </c>
      <c r="I406" s="62" t="s">
        <v>552</v>
      </c>
      <c r="K406" s="60" t="b" cm="1">
        <f t="array" ref="K406:L406">EXACT(A406:B406,F406:G406)</f>
        <v>1</v>
      </c>
      <c r="L406" s="40" t="b">
        <v>1</v>
      </c>
      <c r="M406" s="40" t="b">
        <f t="shared" si="34"/>
        <v>1</v>
      </c>
      <c r="N406" s="66" t="b">
        <f t="shared" si="35"/>
        <v>1</v>
      </c>
      <c r="P406" s="41" t="s">
        <v>549</v>
      </c>
      <c r="Q406" s="42" t="s">
        <v>1372</v>
      </c>
      <c r="R406" s="232" t="s">
        <v>551</v>
      </c>
      <c r="S406" s="62" t="s">
        <v>552</v>
      </c>
      <c r="T406" s="43"/>
      <c r="U406" s="40" t="b" cm="1">
        <f t="array" ref="U406:V406">EXACT(F406:G406,P406:Q406)</f>
        <v>1</v>
      </c>
      <c r="V406" s="40" t="b">
        <v>1</v>
      </c>
      <c r="W406" s="40" t="b">
        <f t="shared" si="32"/>
        <v>1</v>
      </c>
      <c r="X406" s="40" t="b">
        <f t="shared" si="33"/>
        <v>1</v>
      </c>
    </row>
    <row r="407" spans="1:24" ht="14.5" customHeight="1" x14ac:dyDescent="0.3">
      <c r="A407" s="71" t="s">
        <v>550</v>
      </c>
      <c r="B407" s="55" t="s">
        <v>1452</v>
      </c>
      <c r="C407" s="242"/>
      <c r="D407" s="72" t="s">
        <v>6</v>
      </c>
      <c r="F407" s="41" t="s">
        <v>550</v>
      </c>
      <c r="G407" s="42" t="s">
        <v>1452</v>
      </c>
      <c r="H407" s="232"/>
      <c r="I407" s="62" t="s">
        <v>6</v>
      </c>
      <c r="K407" s="60" t="b" cm="1">
        <f t="array" ref="K407:L407">EXACT(A407:B407,F407:G407)</f>
        <v>1</v>
      </c>
      <c r="L407" s="40" t="b">
        <v>1</v>
      </c>
      <c r="M407" s="40" t="b">
        <f t="shared" si="34"/>
        <v>1</v>
      </c>
      <c r="N407" s="66" t="b">
        <f t="shared" si="35"/>
        <v>1</v>
      </c>
      <c r="P407" s="41" t="s">
        <v>550</v>
      </c>
      <c r="Q407" s="42" t="s">
        <v>1452</v>
      </c>
      <c r="R407" s="232"/>
      <c r="S407" s="62" t="s">
        <v>6</v>
      </c>
      <c r="T407" s="43"/>
      <c r="U407" s="40" t="b" cm="1">
        <f t="array" ref="U407:V407">EXACT(F407:G407,P407:Q407)</f>
        <v>1</v>
      </c>
      <c r="V407" s="40" t="b">
        <v>1</v>
      </c>
      <c r="W407" s="40" t="b">
        <f t="shared" si="32"/>
        <v>1</v>
      </c>
      <c r="X407" s="40" t="b">
        <f t="shared" si="33"/>
        <v>1</v>
      </c>
    </row>
    <row r="408" spans="1:24" ht="14.5" customHeight="1" x14ac:dyDescent="0.3">
      <c r="A408" s="71"/>
      <c r="B408" s="55" t="s">
        <v>459</v>
      </c>
      <c r="C408" s="242"/>
      <c r="D408" s="72"/>
      <c r="F408" s="41"/>
      <c r="G408" s="42" t="s">
        <v>459</v>
      </c>
      <c r="H408" s="232"/>
      <c r="I408" s="62"/>
      <c r="K408" s="60" t="b" cm="1">
        <f t="array" ref="K408:L408">EXACT(A408:B408,F408:G408)</f>
        <v>1</v>
      </c>
      <c r="L408" s="40" t="b">
        <v>1</v>
      </c>
      <c r="M408" s="40" t="b">
        <f t="shared" si="34"/>
        <v>1</v>
      </c>
      <c r="N408" s="66" t="b">
        <f t="shared" si="35"/>
        <v>1</v>
      </c>
      <c r="P408" s="41"/>
      <c r="Q408" s="42" t="s">
        <v>459</v>
      </c>
      <c r="R408" s="232"/>
      <c r="S408" s="62"/>
      <c r="T408" s="43"/>
      <c r="U408" s="40" t="b" cm="1">
        <f t="array" ref="U408:V408">EXACT(F408:G408,P408:Q408)</f>
        <v>1</v>
      </c>
      <c r="V408" s="40" t="b">
        <v>1</v>
      </c>
      <c r="W408" s="40" t="b">
        <f t="shared" si="32"/>
        <v>1</v>
      </c>
      <c r="X408" s="40" t="b">
        <f t="shared" si="33"/>
        <v>1</v>
      </c>
    </row>
    <row r="409" spans="1:24" ht="14.5" customHeight="1" x14ac:dyDescent="0.3">
      <c r="A409" s="245" t="s">
        <v>24</v>
      </c>
      <c r="B409" s="57" t="s">
        <v>9</v>
      </c>
      <c r="C409" s="244" t="s">
        <v>553</v>
      </c>
      <c r="D409" s="73" t="s">
        <v>554</v>
      </c>
      <c r="F409" s="41"/>
      <c r="G409" s="42"/>
      <c r="H409" s="44"/>
      <c r="I409" s="62"/>
      <c r="K409" s="60"/>
      <c r="N409" s="66"/>
      <c r="P409" s="41"/>
      <c r="Q409" s="42"/>
      <c r="R409" s="44"/>
      <c r="S409" s="62"/>
      <c r="T409" s="43"/>
    </row>
    <row r="410" spans="1:24" ht="14.5" customHeight="1" x14ac:dyDescent="0.3">
      <c r="A410" s="245"/>
      <c r="B410" s="57" t="s">
        <v>10</v>
      </c>
      <c r="C410" s="244"/>
      <c r="D410" s="73" t="s">
        <v>555</v>
      </c>
      <c r="F410" s="41"/>
      <c r="G410" s="42"/>
      <c r="H410" s="44"/>
      <c r="I410" s="62"/>
      <c r="K410" s="60"/>
      <c r="N410" s="66"/>
      <c r="P410" s="41"/>
      <c r="Q410" s="42"/>
      <c r="R410" s="44"/>
      <c r="S410" s="62"/>
      <c r="T410" s="43"/>
    </row>
    <row r="411" spans="1:24" ht="14.5" customHeight="1" x14ac:dyDescent="0.3">
      <c r="A411" s="245"/>
      <c r="B411" s="57" t="s">
        <v>11</v>
      </c>
      <c r="C411" s="244"/>
      <c r="D411" s="73"/>
      <c r="F411" s="41"/>
      <c r="G411" s="42"/>
      <c r="H411" s="44"/>
      <c r="I411" s="62"/>
      <c r="K411" s="60"/>
      <c r="N411" s="66"/>
      <c r="P411" s="41"/>
      <c r="Q411" s="42"/>
      <c r="R411" s="44"/>
      <c r="S411" s="62"/>
      <c r="T411" s="43"/>
    </row>
    <row r="412" spans="1:24" ht="14.5" customHeight="1" x14ac:dyDescent="0.3">
      <c r="A412" s="71" t="s">
        <v>556</v>
      </c>
      <c r="B412" s="55" t="s">
        <v>1372</v>
      </c>
      <c r="C412" s="242" t="s">
        <v>560</v>
      </c>
      <c r="D412" s="72" t="s">
        <v>561</v>
      </c>
      <c r="F412" s="41" t="s">
        <v>556</v>
      </c>
      <c r="G412" s="42" t="s">
        <v>1372</v>
      </c>
      <c r="H412" s="232" t="s">
        <v>560</v>
      </c>
      <c r="I412" s="62" t="s">
        <v>561</v>
      </c>
      <c r="K412" s="60" t="b" cm="1">
        <f t="array" ref="K412:L412">EXACT(A412:B412,F412:G412)</f>
        <v>1</v>
      </c>
      <c r="L412" s="40" t="b">
        <v>1</v>
      </c>
      <c r="M412" s="40" t="b">
        <f t="shared" ref="M412:N418" si="36">EXACT(C412,H412)</f>
        <v>1</v>
      </c>
      <c r="N412" s="66" t="b">
        <f t="shared" si="36"/>
        <v>1</v>
      </c>
      <c r="P412" s="41" t="s">
        <v>556</v>
      </c>
      <c r="Q412" s="42" t="s">
        <v>1372</v>
      </c>
      <c r="R412" s="232" t="s">
        <v>560</v>
      </c>
      <c r="S412" s="62" t="s">
        <v>561</v>
      </c>
      <c r="T412" s="43"/>
      <c r="U412" s="40" t="b" cm="1">
        <f t="array" ref="U412:V412">EXACT(F412:G412,P412:Q412)</f>
        <v>1</v>
      </c>
      <c r="V412" s="40" t="b">
        <v>1</v>
      </c>
      <c r="W412" s="40" t="b">
        <f>EXACT(H412,R412)</f>
        <v>1</v>
      </c>
      <c r="X412" s="40" t="b">
        <f>EXACT(I412,S412)</f>
        <v>1</v>
      </c>
    </row>
    <row r="413" spans="1:24" ht="14.5" customHeight="1" x14ac:dyDescent="0.3">
      <c r="A413" s="71" t="s">
        <v>557</v>
      </c>
      <c r="B413" s="55" t="s">
        <v>1452</v>
      </c>
      <c r="C413" s="242"/>
      <c r="D413" s="72" t="s">
        <v>6</v>
      </c>
      <c r="F413" s="41" t="s">
        <v>557</v>
      </c>
      <c r="G413" s="42" t="s">
        <v>1452</v>
      </c>
      <c r="H413" s="232"/>
      <c r="I413" s="62" t="s">
        <v>6</v>
      </c>
      <c r="K413" s="60" t="b" cm="1">
        <f t="array" ref="K413:L413">EXACT(A413:B413,F413:G413)</f>
        <v>1</v>
      </c>
      <c r="L413" s="40" t="b">
        <v>1</v>
      </c>
      <c r="M413" s="40" t="b">
        <f t="shared" si="36"/>
        <v>1</v>
      </c>
      <c r="N413" s="66" t="b">
        <f t="shared" si="36"/>
        <v>1</v>
      </c>
      <c r="P413" s="41" t="s">
        <v>557</v>
      </c>
      <c r="Q413" s="42" t="s">
        <v>1452</v>
      </c>
      <c r="R413" s="232"/>
      <c r="S413" s="62" t="s">
        <v>6</v>
      </c>
      <c r="T413" s="43"/>
      <c r="U413" s="40" t="b" cm="1">
        <f t="array" ref="U413:V413">EXACT(F413:G413,P413:Q413)</f>
        <v>1</v>
      </c>
      <c r="V413" s="40" t="b">
        <v>1</v>
      </c>
      <c r="W413" s="40" t="b">
        <f t="shared" ref="W413:W418" si="37">EXACT(H413,R413)</f>
        <v>1</v>
      </c>
      <c r="X413" s="40" t="b">
        <f t="shared" ref="X413:X418" si="38">EXACT(I413,S413)</f>
        <v>1</v>
      </c>
    </row>
    <row r="414" spans="1:24" ht="14.5" customHeight="1" x14ac:dyDescent="0.3">
      <c r="A414" s="71" t="s">
        <v>558</v>
      </c>
      <c r="B414" s="55" t="s">
        <v>459</v>
      </c>
      <c r="C414" s="242"/>
      <c r="D414" s="72"/>
      <c r="F414" s="41" t="s">
        <v>558</v>
      </c>
      <c r="G414" s="42" t="s">
        <v>459</v>
      </c>
      <c r="H414" s="232"/>
      <c r="I414" s="62"/>
      <c r="K414" s="60" t="b" cm="1">
        <f t="array" ref="K414:L414">EXACT(A414:B414,F414:G414)</f>
        <v>1</v>
      </c>
      <c r="L414" s="40" t="b">
        <v>1</v>
      </c>
      <c r="M414" s="40" t="b">
        <f t="shared" si="36"/>
        <v>1</v>
      </c>
      <c r="N414" s="66" t="b">
        <f t="shared" si="36"/>
        <v>1</v>
      </c>
      <c r="P414" s="41" t="s">
        <v>558</v>
      </c>
      <c r="Q414" s="42" t="s">
        <v>459</v>
      </c>
      <c r="R414" s="232"/>
      <c r="S414" s="62"/>
      <c r="T414" s="43"/>
      <c r="U414" s="40" t="b" cm="1">
        <f t="array" ref="U414:V414">EXACT(F414:G414,P414:Q414)</f>
        <v>1</v>
      </c>
      <c r="V414" s="40" t="b">
        <v>1</v>
      </c>
      <c r="W414" s="40" t="b">
        <f t="shared" si="37"/>
        <v>1</v>
      </c>
      <c r="X414" s="40" t="b">
        <f t="shared" si="38"/>
        <v>1</v>
      </c>
    </row>
    <row r="415" spans="1:24" ht="14.5" customHeight="1" x14ac:dyDescent="0.3">
      <c r="A415" s="71" t="s">
        <v>559</v>
      </c>
      <c r="B415" s="55"/>
      <c r="C415" s="242"/>
      <c r="D415" s="72"/>
      <c r="F415" s="41" t="s">
        <v>559</v>
      </c>
      <c r="G415" s="42"/>
      <c r="H415" s="232"/>
      <c r="I415" s="62"/>
      <c r="K415" s="60" t="b" cm="1">
        <f t="array" ref="K415:L415">EXACT(A415:B415,F415:G415)</f>
        <v>1</v>
      </c>
      <c r="L415" s="40" t="b">
        <v>1</v>
      </c>
      <c r="M415" s="40" t="b">
        <f t="shared" si="36"/>
        <v>1</v>
      </c>
      <c r="N415" s="66" t="b">
        <f t="shared" si="36"/>
        <v>1</v>
      </c>
      <c r="P415" s="41" t="s">
        <v>559</v>
      </c>
      <c r="Q415" s="42"/>
      <c r="R415" s="232"/>
      <c r="S415" s="62"/>
      <c r="T415" s="43"/>
      <c r="U415" s="40" t="b" cm="1">
        <f t="array" ref="U415:V415">EXACT(F415:G415,P415:Q415)</f>
        <v>1</v>
      </c>
      <c r="V415" s="40" t="b">
        <v>1</v>
      </c>
      <c r="W415" s="40" t="b">
        <f t="shared" si="37"/>
        <v>1</v>
      </c>
      <c r="X415" s="40" t="b">
        <f t="shared" si="38"/>
        <v>1</v>
      </c>
    </row>
    <row r="416" spans="1:24" ht="14.5" customHeight="1" x14ac:dyDescent="0.3">
      <c r="A416" s="71" t="s">
        <v>1373</v>
      </c>
      <c r="B416" s="55" t="s">
        <v>1461</v>
      </c>
      <c r="C416" s="242" t="s">
        <v>562</v>
      </c>
      <c r="D416" s="72" t="s">
        <v>563</v>
      </c>
      <c r="F416" s="41" t="s">
        <v>1373</v>
      </c>
      <c r="G416" s="42" t="s">
        <v>1461</v>
      </c>
      <c r="H416" s="232" t="s">
        <v>562</v>
      </c>
      <c r="I416" s="62" t="s">
        <v>563</v>
      </c>
      <c r="K416" s="60" t="b" cm="1">
        <f t="array" ref="K416:L416">EXACT(A416:B416,F416:G416)</f>
        <v>1</v>
      </c>
      <c r="L416" s="40" t="b">
        <v>1</v>
      </c>
      <c r="M416" s="40" t="b">
        <f t="shared" si="36"/>
        <v>1</v>
      </c>
      <c r="N416" s="66" t="b">
        <f t="shared" si="36"/>
        <v>1</v>
      </c>
      <c r="P416" s="41" t="s">
        <v>1373</v>
      </c>
      <c r="Q416" s="42" t="s">
        <v>1461</v>
      </c>
      <c r="R416" s="232" t="s">
        <v>562</v>
      </c>
      <c r="S416" s="62" t="s">
        <v>563</v>
      </c>
      <c r="T416" s="43"/>
      <c r="U416" s="40" t="b" cm="1">
        <f t="array" ref="U416:V416">EXACT(F416:G416,P416:Q416)</f>
        <v>1</v>
      </c>
      <c r="V416" s="40" t="b">
        <v>1</v>
      </c>
      <c r="W416" s="40" t="b">
        <f t="shared" si="37"/>
        <v>1</v>
      </c>
      <c r="X416" s="40" t="b">
        <f t="shared" si="38"/>
        <v>1</v>
      </c>
    </row>
    <row r="417" spans="1:24" ht="14.5" customHeight="1" x14ac:dyDescent="0.3">
      <c r="A417" s="71" t="s">
        <v>1374</v>
      </c>
      <c r="B417" s="55" t="s">
        <v>197</v>
      </c>
      <c r="C417" s="242"/>
      <c r="D417" s="72" t="s">
        <v>6</v>
      </c>
      <c r="F417" s="41" t="s">
        <v>1374</v>
      </c>
      <c r="G417" s="42" t="s">
        <v>197</v>
      </c>
      <c r="H417" s="232"/>
      <c r="I417" s="62" t="s">
        <v>6</v>
      </c>
      <c r="K417" s="60" t="b" cm="1">
        <f t="array" ref="K417:L417">EXACT(A417:B417,F417:G417)</f>
        <v>1</v>
      </c>
      <c r="L417" s="40" t="b">
        <v>1</v>
      </c>
      <c r="M417" s="40" t="b">
        <f t="shared" si="36"/>
        <v>1</v>
      </c>
      <c r="N417" s="66" t="b">
        <f t="shared" si="36"/>
        <v>1</v>
      </c>
      <c r="P417" s="41" t="s">
        <v>1374</v>
      </c>
      <c r="Q417" s="42" t="s">
        <v>197</v>
      </c>
      <c r="R417" s="232"/>
      <c r="S417" s="62" t="s">
        <v>6</v>
      </c>
      <c r="T417" s="43"/>
      <c r="U417" s="40" t="b" cm="1">
        <f t="array" ref="U417:V417">EXACT(F417:G417,P417:Q417)</f>
        <v>1</v>
      </c>
      <c r="V417" s="40" t="b">
        <v>1</v>
      </c>
      <c r="W417" s="40" t="b">
        <f t="shared" si="37"/>
        <v>1</v>
      </c>
      <c r="X417" s="40" t="b">
        <f t="shared" si="38"/>
        <v>1</v>
      </c>
    </row>
    <row r="418" spans="1:24" ht="14.5" customHeight="1" x14ac:dyDescent="0.3">
      <c r="A418" s="71"/>
      <c r="B418" s="55" t="s">
        <v>198</v>
      </c>
      <c r="C418" s="242"/>
      <c r="D418" s="72"/>
      <c r="F418" s="41"/>
      <c r="G418" s="42" t="s">
        <v>198</v>
      </c>
      <c r="H418" s="232"/>
      <c r="I418" s="62"/>
      <c r="K418" s="60" t="b" cm="1">
        <f t="array" ref="K418:L418">EXACT(A418:B418,F418:G418)</f>
        <v>1</v>
      </c>
      <c r="L418" s="40" t="b">
        <v>1</v>
      </c>
      <c r="M418" s="40" t="b">
        <f t="shared" si="36"/>
        <v>1</v>
      </c>
      <c r="N418" s="66" t="b">
        <f t="shared" si="36"/>
        <v>1</v>
      </c>
      <c r="P418" s="41"/>
      <c r="Q418" s="42" t="s">
        <v>198</v>
      </c>
      <c r="R418" s="232"/>
      <c r="S418" s="62"/>
      <c r="T418" s="43"/>
      <c r="U418" s="40" t="b" cm="1">
        <f t="array" ref="U418:V418">EXACT(F418:G418,P418:Q418)</f>
        <v>1</v>
      </c>
      <c r="V418" s="40" t="b">
        <v>1</v>
      </c>
      <c r="W418" s="40" t="b">
        <f t="shared" si="37"/>
        <v>1</v>
      </c>
      <c r="X418" s="40" t="b">
        <f t="shared" si="38"/>
        <v>1</v>
      </c>
    </row>
    <row r="419" spans="1:24" ht="14.5" customHeight="1" x14ac:dyDescent="0.3">
      <c r="A419" s="74" t="s">
        <v>564</v>
      </c>
      <c r="B419" s="57" t="s">
        <v>1350</v>
      </c>
      <c r="C419" s="244" t="s">
        <v>568</v>
      </c>
      <c r="D419" s="73" t="s">
        <v>569</v>
      </c>
      <c r="F419" s="41"/>
      <c r="G419" s="42"/>
      <c r="H419" s="44"/>
      <c r="I419" s="62"/>
      <c r="K419" s="60"/>
      <c r="N419" s="66"/>
      <c r="P419" s="41"/>
      <c r="Q419" s="42"/>
      <c r="R419" s="44"/>
      <c r="S419" s="62"/>
      <c r="T419" s="43"/>
    </row>
    <row r="420" spans="1:24" ht="14.5" customHeight="1" x14ac:dyDescent="0.3">
      <c r="A420" s="74" t="s">
        <v>565</v>
      </c>
      <c r="B420" s="57" t="s">
        <v>1311</v>
      </c>
      <c r="C420" s="244"/>
      <c r="D420" s="73" t="s">
        <v>570</v>
      </c>
      <c r="F420" s="41"/>
      <c r="G420" s="42"/>
      <c r="H420" s="44"/>
      <c r="I420" s="62"/>
      <c r="K420" s="60"/>
      <c r="N420" s="66"/>
      <c r="P420" s="41"/>
      <c r="Q420" s="42"/>
      <c r="R420" s="44"/>
      <c r="S420" s="62"/>
      <c r="T420" s="43"/>
    </row>
    <row r="421" spans="1:24" ht="14.5" customHeight="1" x14ac:dyDescent="0.3">
      <c r="A421" s="74" t="s">
        <v>566</v>
      </c>
      <c r="B421" s="57" t="s">
        <v>165</v>
      </c>
      <c r="C421" s="244"/>
      <c r="D421" s="73" t="s">
        <v>571</v>
      </c>
      <c r="F421" s="41"/>
      <c r="G421" s="42"/>
      <c r="H421" s="44"/>
      <c r="I421" s="62"/>
      <c r="K421" s="60"/>
      <c r="N421" s="66"/>
      <c r="P421" s="41"/>
      <c r="Q421" s="42"/>
      <c r="R421" s="44"/>
      <c r="S421" s="62"/>
      <c r="T421" s="43"/>
    </row>
    <row r="422" spans="1:24" ht="14.5" customHeight="1" x14ac:dyDescent="0.3">
      <c r="A422" s="74" t="s">
        <v>567</v>
      </c>
      <c r="B422" s="57"/>
      <c r="C422" s="244"/>
      <c r="D422" s="73"/>
      <c r="F422" s="41"/>
      <c r="G422" s="42"/>
      <c r="H422" s="44"/>
      <c r="I422" s="62"/>
      <c r="K422" s="60"/>
      <c r="N422" s="66"/>
      <c r="P422" s="41"/>
      <c r="Q422" s="42"/>
      <c r="R422" s="44"/>
      <c r="S422" s="62"/>
      <c r="T422" s="43"/>
    </row>
    <row r="423" spans="1:24" ht="14.5" customHeight="1" x14ac:dyDescent="0.3">
      <c r="A423" s="74" t="s">
        <v>572</v>
      </c>
      <c r="B423" s="57" t="s">
        <v>1350</v>
      </c>
      <c r="C423" s="244" t="s">
        <v>576</v>
      </c>
      <c r="D423" s="73" t="s">
        <v>569</v>
      </c>
      <c r="F423" s="41"/>
      <c r="G423" s="42"/>
      <c r="H423" s="44"/>
      <c r="I423" s="62"/>
      <c r="K423" s="60"/>
      <c r="N423" s="66"/>
      <c r="P423" s="41"/>
      <c r="Q423" s="42"/>
      <c r="R423" s="44"/>
      <c r="S423" s="62"/>
      <c r="T423" s="43"/>
    </row>
    <row r="424" spans="1:24" ht="14.5" customHeight="1" x14ac:dyDescent="0.3">
      <c r="A424" s="74" t="s">
        <v>573</v>
      </c>
      <c r="B424" s="57" t="s">
        <v>1311</v>
      </c>
      <c r="C424" s="244"/>
      <c r="D424" s="73" t="s">
        <v>570</v>
      </c>
      <c r="F424" s="41"/>
      <c r="G424" s="42"/>
      <c r="H424" s="44"/>
      <c r="I424" s="62"/>
      <c r="K424" s="60"/>
      <c r="N424" s="66"/>
      <c r="P424" s="41"/>
      <c r="Q424" s="42"/>
      <c r="R424" s="44"/>
      <c r="S424" s="62"/>
      <c r="T424" s="43"/>
    </row>
    <row r="425" spans="1:24" ht="14.5" customHeight="1" x14ac:dyDescent="0.3">
      <c r="A425" s="74" t="s">
        <v>574</v>
      </c>
      <c r="B425" s="57" t="s">
        <v>165</v>
      </c>
      <c r="C425" s="244"/>
      <c r="D425" s="73" t="s">
        <v>571</v>
      </c>
      <c r="F425" s="41"/>
      <c r="G425" s="42"/>
      <c r="H425" s="44"/>
      <c r="I425" s="62"/>
      <c r="K425" s="60"/>
      <c r="N425" s="66"/>
      <c r="P425" s="41"/>
      <c r="Q425" s="42"/>
      <c r="R425" s="44"/>
      <c r="S425" s="62"/>
      <c r="T425" s="43"/>
    </row>
    <row r="426" spans="1:24" ht="14.5" customHeight="1" x14ac:dyDescent="0.3">
      <c r="A426" s="74" t="s">
        <v>575</v>
      </c>
      <c r="B426" s="57"/>
      <c r="C426" s="244"/>
      <c r="D426" s="73"/>
      <c r="F426" s="41"/>
      <c r="G426" s="42"/>
      <c r="H426" s="44"/>
      <c r="I426" s="62"/>
      <c r="K426" s="60"/>
      <c r="N426" s="66"/>
      <c r="P426" s="41"/>
      <c r="Q426" s="42"/>
      <c r="R426" s="44"/>
      <c r="S426" s="62"/>
      <c r="T426" s="43"/>
    </row>
    <row r="427" spans="1:24" ht="14.5" customHeight="1" x14ac:dyDescent="0.3">
      <c r="A427" s="71" t="s">
        <v>577</v>
      </c>
      <c r="B427" s="55" t="s">
        <v>287</v>
      </c>
      <c r="C427" s="242" t="s">
        <v>581</v>
      </c>
      <c r="D427" s="72" t="s">
        <v>582</v>
      </c>
      <c r="F427" s="41" t="s">
        <v>577</v>
      </c>
      <c r="G427" s="42" t="s">
        <v>287</v>
      </c>
      <c r="H427" s="232" t="s">
        <v>581</v>
      </c>
      <c r="I427" s="62" t="s">
        <v>582</v>
      </c>
      <c r="K427" s="60" t="b" cm="1">
        <f t="array" ref="K427:L427">EXACT(A427:B427,F427:G427)</f>
        <v>1</v>
      </c>
      <c r="L427" s="40" t="b">
        <v>1</v>
      </c>
      <c r="M427" s="40" t="b">
        <f t="shared" ref="M427:M490" si="39">EXACT(C427,H427)</f>
        <v>1</v>
      </c>
      <c r="N427" s="66" t="b">
        <f t="shared" ref="N427:N490" si="40">EXACT(D427,I427)</f>
        <v>1</v>
      </c>
      <c r="P427" s="41" t="s">
        <v>577</v>
      </c>
      <c r="Q427" s="42" t="s">
        <v>287</v>
      </c>
      <c r="R427" s="232" t="s">
        <v>581</v>
      </c>
      <c r="S427" s="62" t="s">
        <v>582</v>
      </c>
      <c r="T427" s="43"/>
      <c r="U427" s="40" t="b" cm="1">
        <f t="array" ref="U427:V427">EXACT(F427:G427,P427:Q427)</f>
        <v>1</v>
      </c>
      <c r="V427" s="40" t="b">
        <v>1</v>
      </c>
      <c r="W427" s="40" t="b">
        <f>EXACT(H427,R427)</f>
        <v>1</v>
      </c>
      <c r="X427" s="40" t="b">
        <f>EXACT(I427,S427)</f>
        <v>1</v>
      </c>
    </row>
    <row r="428" spans="1:24" ht="14.5" customHeight="1" x14ac:dyDescent="0.3">
      <c r="A428" s="71" t="s">
        <v>578</v>
      </c>
      <c r="B428" s="55" t="s">
        <v>288</v>
      </c>
      <c r="C428" s="242"/>
      <c r="D428" s="72" t="s">
        <v>6</v>
      </c>
      <c r="F428" s="41" t="s">
        <v>578</v>
      </c>
      <c r="G428" s="42" t="s">
        <v>288</v>
      </c>
      <c r="H428" s="232"/>
      <c r="I428" s="62" t="s">
        <v>6</v>
      </c>
      <c r="K428" s="60" t="b" cm="1">
        <f t="array" ref="K428:L428">EXACT(A428:B428,F428:G428)</f>
        <v>1</v>
      </c>
      <c r="L428" s="40" t="b">
        <v>1</v>
      </c>
      <c r="M428" s="40" t="b">
        <f t="shared" si="39"/>
        <v>1</v>
      </c>
      <c r="N428" s="66" t="b">
        <f t="shared" si="40"/>
        <v>1</v>
      </c>
      <c r="P428" s="41" t="s">
        <v>578</v>
      </c>
      <c r="Q428" s="42" t="s">
        <v>288</v>
      </c>
      <c r="R428" s="232"/>
      <c r="S428" s="62" t="s">
        <v>6</v>
      </c>
      <c r="T428" s="43"/>
      <c r="U428" s="40" t="b" cm="1">
        <f t="array" ref="U428:V428">EXACT(F428:G428,P428:Q428)</f>
        <v>1</v>
      </c>
      <c r="V428" s="40" t="b">
        <v>1</v>
      </c>
      <c r="W428" s="40" t="b">
        <f t="shared" ref="W428:W491" si="41">EXACT(H428,R428)</f>
        <v>1</v>
      </c>
      <c r="X428" s="40" t="b">
        <f t="shared" ref="X428:X491" si="42">EXACT(I428,S428)</f>
        <v>1</v>
      </c>
    </row>
    <row r="429" spans="1:24" ht="14.5" customHeight="1" x14ac:dyDescent="0.3">
      <c r="A429" s="71" t="s">
        <v>579</v>
      </c>
      <c r="B429" s="55" t="s">
        <v>289</v>
      </c>
      <c r="C429" s="242"/>
      <c r="D429" s="72"/>
      <c r="F429" s="41" t="s">
        <v>579</v>
      </c>
      <c r="G429" s="42" t="s">
        <v>289</v>
      </c>
      <c r="H429" s="232"/>
      <c r="I429" s="62"/>
      <c r="K429" s="60" t="b" cm="1">
        <f t="array" ref="K429:L429">EXACT(A429:B429,F429:G429)</f>
        <v>1</v>
      </c>
      <c r="L429" s="40" t="b">
        <v>1</v>
      </c>
      <c r="M429" s="40" t="b">
        <f t="shared" si="39"/>
        <v>1</v>
      </c>
      <c r="N429" s="66" t="b">
        <f t="shared" si="40"/>
        <v>1</v>
      </c>
      <c r="P429" s="41" t="s">
        <v>579</v>
      </c>
      <c r="Q429" s="42" t="s">
        <v>289</v>
      </c>
      <c r="R429" s="232"/>
      <c r="S429" s="62"/>
      <c r="T429" s="43"/>
      <c r="U429" s="40" t="b" cm="1">
        <f t="array" ref="U429:V429">EXACT(F429:G429,P429:Q429)</f>
        <v>1</v>
      </c>
      <c r="V429" s="40" t="b">
        <v>1</v>
      </c>
      <c r="W429" s="40" t="b">
        <f t="shared" si="41"/>
        <v>1</v>
      </c>
      <c r="X429" s="40" t="b">
        <f t="shared" si="42"/>
        <v>1</v>
      </c>
    </row>
    <row r="430" spans="1:24" ht="14.5" customHeight="1" x14ac:dyDescent="0.3">
      <c r="A430" s="71" t="s">
        <v>580</v>
      </c>
      <c r="B430" s="55"/>
      <c r="C430" s="242"/>
      <c r="D430" s="72"/>
      <c r="F430" s="41" t="s">
        <v>580</v>
      </c>
      <c r="G430" s="42"/>
      <c r="H430" s="232"/>
      <c r="I430" s="62"/>
      <c r="K430" s="60" t="b" cm="1">
        <f t="array" ref="K430:L430">EXACT(A430:B430,F430:G430)</f>
        <v>1</v>
      </c>
      <c r="L430" s="40" t="b">
        <v>1</v>
      </c>
      <c r="M430" s="40" t="b">
        <f t="shared" si="39"/>
        <v>1</v>
      </c>
      <c r="N430" s="66" t="b">
        <f t="shared" si="40"/>
        <v>1</v>
      </c>
      <c r="P430" s="41" t="s">
        <v>580</v>
      </c>
      <c r="Q430" s="42"/>
      <c r="R430" s="232"/>
      <c r="S430" s="62"/>
      <c r="T430" s="43"/>
      <c r="U430" s="40" t="b" cm="1">
        <f t="array" ref="U430:V430">EXACT(F430:G430,P430:Q430)</f>
        <v>1</v>
      </c>
      <c r="V430" s="40" t="b">
        <v>1</v>
      </c>
      <c r="W430" s="40" t="b">
        <f t="shared" si="41"/>
        <v>1</v>
      </c>
      <c r="X430" s="40" t="b">
        <f t="shared" si="42"/>
        <v>1</v>
      </c>
    </row>
    <row r="431" spans="1:24" ht="14.5" customHeight="1" x14ac:dyDescent="0.3">
      <c r="A431" s="71" t="s">
        <v>583</v>
      </c>
      <c r="B431" s="55" t="s">
        <v>1375</v>
      </c>
      <c r="C431" s="242" t="s">
        <v>589</v>
      </c>
      <c r="D431" s="72" t="s">
        <v>590</v>
      </c>
      <c r="F431" s="41" t="s">
        <v>583</v>
      </c>
      <c r="G431" s="42" t="s">
        <v>1375</v>
      </c>
      <c r="H431" s="232" t="s">
        <v>589</v>
      </c>
      <c r="I431" s="62" t="s">
        <v>590</v>
      </c>
      <c r="K431" s="60" t="b" cm="1">
        <f t="array" ref="K431:L431">EXACT(A431:B431,F431:G431)</f>
        <v>1</v>
      </c>
      <c r="L431" s="40" t="b">
        <v>1</v>
      </c>
      <c r="M431" s="40" t="b">
        <f t="shared" si="39"/>
        <v>1</v>
      </c>
      <c r="N431" s="66" t="b">
        <f t="shared" si="40"/>
        <v>1</v>
      </c>
      <c r="P431" s="41" t="s">
        <v>583</v>
      </c>
      <c r="Q431" s="42" t="s">
        <v>1375</v>
      </c>
      <c r="R431" s="232" t="s">
        <v>589</v>
      </c>
      <c r="S431" s="62" t="s">
        <v>590</v>
      </c>
      <c r="T431" s="43"/>
      <c r="U431" s="40" t="b" cm="1">
        <f t="array" ref="U431:V431">EXACT(F431:G431,P431:Q431)</f>
        <v>1</v>
      </c>
      <c r="V431" s="40" t="b">
        <v>1</v>
      </c>
      <c r="W431" s="40" t="b">
        <f t="shared" si="41"/>
        <v>1</v>
      </c>
      <c r="X431" s="40" t="b">
        <f t="shared" si="42"/>
        <v>1</v>
      </c>
    </row>
    <row r="432" spans="1:24" ht="14.5" customHeight="1" x14ac:dyDescent="0.3">
      <c r="A432" s="71" t="s">
        <v>584</v>
      </c>
      <c r="B432" s="55" t="s">
        <v>587</v>
      </c>
      <c r="C432" s="242"/>
      <c r="D432" s="72" t="s">
        <v>6</v>
      </c>
      <c r="F432" s="41" t="s">
        <v>584</v>
      </c>
      <c r="G432" s="42" t="s">
        <v>587</v>
      </c>
      <c r="H432" s="232"/>
      <c r="I432" s="62" t="s">
        <v>6</v>
      </c>
      <c r="K432" s="60" t="b" cm="1">
        <f t="array" ref="K432:L432">EXACT(A432:B432,F432:G432)</f>
        <v>1</v>
      </c>
      <c r="L432" s="40" t="b">
        <v>1</v>
      </c>
      <c r="M432" s="40" t="b">
        <f t="shared" si="39"/>
        <v>1</v>
      </c>
      <c r="N432" s="66" t="b">
        <f t="shared" si="40"/>
        <v>1</v>
      </c>
      <c r="P432" s="41" t="s">
        <v>584</v>
      </c>
      <c r="Q432" s="42" t="s">
        <v>587</v>
      </c>
      <c r="R432" s="232"/>
      <c r="S432" s="62" t="s">
        <v>6</v>
      </c>
      <c r="T432" s="43"/>
      <c r="U432" s="40" t="b" cm="1">
        <f t="array" ref="U432:V432">EXACT(F432:G432,P432:Q432)</f>
        <v>1</v>
      </c>
      <c r="V432" s="40" t="b">
        <v>1</v>
      </c>
      <c r="W432" s="40" t="b">
        <f t="shared" si="41"/>
        <v>1</v>
      </c>
      <c r="X432" s="40" t="b">
        <f t="shared" si="42"/>
        <v>1</v>
      </c>
    </row>
    <row r="433" spans="1:24" ht="14.5" customHeight="1" x14ac:dyDescent="0.3">
      <c r="A433" s="71" t="s">
        <v>585</v>
      </c>
      <c r="B433" s="55" t="s">
        <v>588</v>
      </c>
      <c r="C433" s="242"/>
      <c r="D433" s="72"/>
      <c r="F433" s="41" t="s">
        <v>585</v>
      </c>
      <c r="G433" s="42" t="s">
        <v>588</v>
      </c>
      <c r="H433" s="232"/>
      <c r="I433" s="62"/>
      <c r="K433" s="60" t="b" cm="1">
        <f t="array" ref="K433:L433">EXACT(A433:B433,F433:G433)</f>
        <v>1</v>
      </c>
      <c r="L433" s="40" t="b">
        <v>1</v>
      </c>
      <c r="M433" s="40" t="b">
        <f t="shared" si="39"/>
        <v>1</v>
      </c>
      <c r="N433" s="66" t="b">
        <f t="shared" si="40"/>
        <v>1</v>
      </c>
      <c r="P433" s="41" t="s">
        <v>585</v>
      </c>
      <c r="Q433" s="42" t="s">
        <v>588</v>
      </c>
      <c r="R433" s="232"/>
      <c r="S433" s="62"/>
      <c r="T433" s="43"/>
      <c r="U433" s="40" t="b" cm="1">
        <f t="array" ref="U433:V433">EXACT(F433:G433,P433:Q433)</f>
        <v>1</v>
      </c>
      <c r="V433" s="40" t="b">
        <v>1</v>
      </c>
      <c r="W433" s="40" t="b">
        <f t="shared" si="41"/>
        <v>1</v>
      </c>
      <c r="X433" s="40" t="b">
        <f t="shared" si="42"/>
        <v>1</v>
      </c>
    </row>
    <row r="434" spans="1:24" ht="14.5" customHeight="1" x14ac:dyDescent="0.3">
      <c r="A434" s="71" t="s">
        <v>586</v>
      </c>
      <c r="B434" s="55"/>
      <c r="C434" s="242"/>
      <c r="D434" s="72"/>
      <c r="F434" s="41" t="s">
        <v>586</v>
      </c>
      <c r="G434" s="42"/>
      <c r="H434" s="232"/>
      <c r="I434" s="62"/>
      <c r="K434" s="60" t="b" cm="1">
        <f t="array" ref="K434:L434">EXACT(A434:B434,F434:G434)</f>
        <v>1</v>
      </c>
      <c r="L434" s="40" t="b">
        <v>1</v>
      </c>
      <c r="M434" s="40" t="b">
        <f t="shared" si="39"/>
        <v>1</v>
      </c>
      <c r="N434" s="66" t="b">
        <f t="shared" si="40"/>
        <v>1</v>
      </c>
      <c r="P434" s="41" t="s">
        <v>586</v>
      </c>
      <c r="Q434" s="42"/>
      <c r="R434" s="232"/>
      <c r="S434" s="62"/>
      <c r="T434" s="43"/>
      <c r="U434" s="40" t="b" cm="1">
        <f t="array" ref="U434:V434">EXACT(F434:G434,P434:Q434)</f>
        <v>1</v>
      </c>
      <c r="V434" s="40" t="b">
        <v>1</v>
      </c>
      <c r="W434" s="40" t="b">
        <f t="shared" si="41"/>
        <v>1</v>
      </c>
      <c r="X434" s="40" t="b">
        <f t="shared" si="42"/>
        <v>1</v>
      </c>
    </row>
    <row r="435" spans="1:24" ht="14.5" customHeight="1" x14ac:dyDescent="0.3">
      <c r="A435" s="243" t="s">
        <v>591</v>
      </c>
      <c r="B435" s="55" t="s">
        <v>592</v>
      </c>
      <c r="C435" s="242" t="s">
        <v>595</v>
      </c>
      <c r="D435" s="72" t="s">
        <v>596</v>
      </c>
      <c r="F435" s="241" t="s">
        <v>591</v>
      </c>
      <c r="G435" s="42" t="s">
        <v>592</v>
      </c>
      <c r="H435" s="232" t="s">
        <v>595</v>
      </c>
      <c r="I435" s="62" t="s">
        <v>596</v>
      </c>
      <c r="K435" s="60" t="b" cm="1">
        <f t="array" ref="K435:L435">EXACT(A435:B435,F435:G435)</f>
        <v>1</v>
      </c>
      <c r="L435" s="40" t="b">
        <v>1</v>
      </c>
      <c r="M435" s="40" t="b">
        <f t="shared" si="39"/>
        <v>1</v>
      </c>
      <c r="N435" s="66" t="b">
        <f t="shared" si="40"/>
        <v>1</v>
      </c>
      <c r="P435" s="241" t="s">
        <v>591</v>
      </c>
      <c r="Q435" s="42" t="s">
        <v>592</v>
      </c>
      <c r="R435" s="232" t="s">
        <v>595</v>
      </c>
      <c r="S435" s="62" t="s">
        <v>596</v>
      </c>
      <c r="T435" s="43"/>
      <c r="U435" s="40" t="b" cm="1">
        <f t="array" ref="U435:V435">EXACT(F435:G435,P435:Q435)</f>
        <v>1</v>
      </c>
      <c r="V435" s="40" t="b">
        <v>1</v>
      </c>
      <c r="W435" s="40" t="b">
        <f t="shared" si="41"/>
        <v>1</v>
      </c>
      <c r="X435" s="40" t="b">
        <f t="shared" si="42"/>
        <v>1</v>
      </c>
    </row>
    <row r="436" spans="1:24" ht="14.5" customHeight="1" x14ac:dyDescent="0.3">
      <c r="A436" s="243"/>
      <c r="B436" s="55" t="s">
        <v>1376</v>
      </c>
      <c r="C436" s="242"/>
      <c r="D436" s="72" t="s">
        <v>380</v>
      </c>
      <c r="F436" s="241"/>
      <c r="G436" s="42" t="s">
        <v>1376</v>
      </c>
      <c r="H436" s="232"/>
      <c r="I436" s="62" t="s">
        <v>380</v>
      </c>
      <c r="K436" s="60" t="b" cm="1">
        <f t="array" ref="K436:L436">EXACT(A436:B436,F436:G436)</f>
        <v>1</v>
      </c>
      <c r="L436" s="40" t="b">
        <v>1</v>
      </c>
      <c r="M436" s="40" t="b">
        <f t="shared" si="39"/>
        <v>1</v>
      </c>
      <c r="N436" s="66" t="b">
        <f t="shared" si="40"/>
        <v>1</v>
      </c>
      <c r="P436" s="241"/>
      <c r="Q436" s="42" t="s">
        <v>1376</v>
      </c>
      <c r="R436" s="232"/>
      <c r="S436" s="62" t="s">
        <v>380</v>
      </c>
      <c r="T436" s="43"/>
      <c r="U436" s="40" t="b" cm="1">
        <f t="array" ref="U436:V436">EXACT(F436:G436,P436:Q436)</f>
        <v>1</v>
      </c>
      <c r="V436" s="40" t="b">
        <v>1</v>
      </c>
      <c r="W436" s="40" t="b">
        <f t="shared" si="41"/>
        <v>1</v>
      </c>
      <c r="X436" s="40" t="b">
        <f t="shared" si="42"/>
        <v>1</v>
      </c>
    </row>
    <row r="437" spans="1:24" ht="14.5" customHeight="1" x14ac:dyDescent="0.3">
      <c r="A437" s="243"/>
      <c r="B437" s="55" t="s">
        <v>593</v>
      </c>
      <c r="C437" s="242"/>
      <c r="D437" s="72" t="s">
        <v>6</v>
      </c>
      <c r="F437" s="241"/>
      <c r="G437" s="42" t="s">
        <v>593</v>
      </c>
      <c r="H437" s="232"/>
      <c r="I437" s="62" t="s">
        <v>6</v>
      </c>
      <c r="K437" s="60" t="b" cm="1">
        <f t="array" ref="K437:L437">EXACT(A437:B437,F437:G437)</f>
        <v>1</v>
      </c>
      <c r="L437" s="40" t="b">
        <v>1</v>
      </c>
      <c r="M437" s="40" t="b">
        <f t="shared" si="39"/>
        <v>1</v>
      </c>
      <c r="N437" s="66" t="b">
        <f t="shared" si="40"/>
        <v>1</v>
      </c>
      <c r="P437" s="241"/>
      <c r="Q437" s="42" t="s">
        <v>593</v>
      </c>
      <c r="R437" s="232"/>
      <c r="S437" s="62" t="s">
        <v>6</v>
      </c>
      <c r="T437" s="43"/>
      <c r="U437" s="40" t="b" cm="1">
        <f t="array" ref="U437:V437">EXACT(F437:G437,P437:Q437)</f>
        <v>1</v>
      </c>
      <c r="V437" s="40" t="b">
        <v>1</v>
      </c>
      <c r="W437" s="40" t="b">
        <f t="shared" si="41"/>
        <v>1</v>
      </c>
      <c r="X437" s="40" t="b">
        <f t="shared" si="42"/>
        <v>1</v>
      </c>
    </row>
    <row r="438" spans="1:24" ht="14.5" customHeight="1" x14ac:dyDescent="0.3">
      <c r="A438" s="243"/>
      <c r="B438" s="55" t="s">
        <v>594</v>
      </c>
      <c r="C438" s="242"/>
      <c r="D438" s="72"/>
      <c r="F438" s="241"/>
      <c r="G438" s="42" t="s">
        <v>594</v>
      </c>
      <c r="H438" s="232"/>
      <c r="I438" s="62"/>
      <c r="K438" s="60" t="b" cm="1">
        <f t="array" ref="K438:L438">EXACT(A438:B438,F438:G438)</f>
        <v>1</v>
      </c>
      <c r="L438" s="40" t="b">
        <v>1</v>
      </c>
      <c r="M438" s="40" t="b">
        <f t="shared" si="39"/>
        <v>1</v>
      </c>
      <c r="N438" s="66" t="b">
        <f t="shared" si="40"/>
        <v>1</v>
      </c>
      <c r="P438" s="241"/>
      <c r="Q438" s="42" t="s">
        <v>594</v>
      </c>
      <c r="R438" s="232"/>
      <c r="S438" s="62"/>
      <c r="T438" s="43"/>
      <c r="U438" s="40" t="b" cm="1">
        <f t="array" ref="U438:V438">EXACT(F438:G438,P438:Q438)</f>
        <v>1</v>
      </c>
      <c r="V438" s="40" t="b">
        <v>1</v>
      </c>
      <c r="W438" s="40" t="b">
        <f t="shared" si="41"/>
        <v>1</v>
      </c>
      <c r="X438" s="40" t="b">
        <f t="shared" si="42"/>
        <v>1</v>
      </c>
    </row>
    <row r="439" spans="1:24" ht="14.5" customHeight="1" x14ac:dyDescent="0.3">
      <c r="A439" s="71" t="s">
        <v>597</v>
      </c>
      <c r="B439" s="55" t="s">
        <v>499</v>
      </c>
      <c r="C439" s="242" t="s">
        <v>601</v>
      </c>
      <c r="D439" s="72" t="s">
        <v>602</v>
      </c>
      <c r="F439" s="41" t="s">
        <v>597</v>
      </c>
      <c r="G439" s="42" t="s">
        <v>499</v>
      </c>
      <c r="H439" s="232" t="s">
        <v>601</v>
      </c>
      <c r="I439" s="62" t="s">
        <v>602</v>
      </c>
      <c r="K439" s="60" t="b" cm="1">
        <f t="array" ref="K439:L439">EXACT(A439:B439,F439:G439)</f>
        <v>1</v>
      </c>
      <c r="L439" s="40" t="b">
        <v>1</v>
      </c>
      <c r="M439" s="40" t="b">
        <f t="shared" si="39"/>
        <v>1</v>
      </c>
      <c r="N439" s="66" t="b">
        <f t="shared" si="40"/>
        <v>1</v>
      </c>
      <c r="P439" s="41" t="s">
        <v>597</v>
      </c>
      <c r="Q439" s="42" t="s">
        <v>499</v>
      </c>
      <c r="R439" s="232" t="s">
        <v>601</v>
      </c>
      <c r="S439" s="62" t="s">
        <v>602</v>
      </c>
      <c r="T439" s="43"/>
      <c r="U439" s="40" t="b" cm="1">
        <f t="array" ref="U439:V439">EXACT(F439:G439,P439:Q439)</f>
        <v>1</v>
      </c>
      <c r="V439" s="40" t="b">
        <v>1</v>
      </c>
      <c r="W439" s="40" t="b">
        <f t="shared" si="41"/>
        <v>1</v>
      </c>
      <c r="X439" s="40" t="b">
        <f t="shared" si="42"/>
        <v>1</v>
      </c>
    </row>
    <row r="440" spans="1:24" ht="14.5" customHeight="1" x14ac:dyDescent="0.3">
      <c r="A440" s="71" t="s">
        <v>598</v>
      </c>
      <c r="B440" s="55" t="s">
        <v>500</v>
      </c>
      <c r="C440" s="242"/>
      <c r="D440" s="72" t="s">
        <v>37</v>
      </c>
      <c r="F440" s="41" t="s">
        <v>598</v>
      </c>
      <c r="G440" s="42" t="s">
        <v>500</v>
      </c>
      <c r="H440" s="232"/>
      <c r="I440" s="62" t="s">
        <v>37</v>
      </c>
      <c r="K440" s="60" t="b" cm="1">
        <f t="array" ref="K440:L440">EXACT(A440:B440,F440:G440)</f>
        <v>1</v>
      </c>
      <c r="L440" s="40" t="b">
        <v>1</v>
      </c>
      <c r="M440" s="40" t="b">
        <f t="shared" si="39"/>
        <v>1</v>
      </c>
      <c r="N440" s="66" t="b">
        <f t="shared" si="40"/>
        <v>1</v>
      </c>
      <c r="P440" s="41" t="s">
        <v>598</v>
      </c>
      <c r="Q440" s="42" t="s">
        <v>500</v>
      </c>
      <c r="R440" s="232"/>
      <c r="S440" s="62" t="s">
        <v>37</v>
      </c>
      <c r="T440" s="43"/>
      <c r="U440" s="40" t="b" cm="1">
        <f t="array" ref="U440:V440">EXACT(F440:G440,P440:Q440)</f>
        <v>1</v>
      </c>
      <c r="V440" s="40" t="b">
        <v>1</v>
      </c>
      <c r="W440" s="40" t="b">
        <f t="shared" si="41"/>
        <v>1</v>
      </c>
      <c r="X440" s="40" t="b">
        <f t="shared" si="42"/>
        <v>1</v>
      </c>
    </row>
    <row r="441" spans="1:24" ht="14.5" customHeight="1" x14ac:dyDescent="0.3">
      <c r="A441" s="71" t="s">
        <v>599</v>
      </c>
      <c r="B441" s="55" t="s">
        <v>501</v>
      </c>
      <c r="C441" s="242"/>
      <c r="D441" s="72" t="s">
        <v>6</v>
      </c>
      <c r="F441" s="41" t="s">
        <v>599</v>
      </c>
      <c r="G441" s="42" t="s">
        <v>501</v>
      </c>
      <c r="H441" s="232"/>
      <c r="I441" s="62" t="s">
        <v>6</v>
      </c>
      <c r="K441" s="60" t="b" cm="1">
        <f t="array" ref="K441:L441">EXACT(A441:B441,F441:G441)</f>
        <v>1</v>
      </c>
      <c r="L441" s="40" t="b">
        <v>1</v>
      </c>
      <c r="M441" s="40" t="b">
        <f t="shared" si="39"/>
        <v>1</v>
      </c>
      <c r="N441" s="66" t="b">
        <f t="shared" si="40"/>
        <v>1</v>
      </c>
      <c r="P441" s="41" t="s">
        <v>599</v>
      </c>
      <c r="Q441" s="42" t="s">
        <v>501</v>
      </c>
      <c r="R441" s="232"/>
      <c r="S441" s="62" t="s">
        <v>6</v>
      </c>
      <c r="T441" s="43"/>
      <c r="U441" s="40" t="b" cm="1">
        <f t="array" ref="U441:V441">EXACT(F441:G441,P441:Q441)</f>
        <v>1</v>
      </c>
      <c r="V441" s="40" t="b">
        <v>1</v>
      </c>
      <c r="W441" s="40" t="b">
        <f t="shared" si="41"/>
        <v>1</v>
      </c>
      <c r="X441" s="40" t="b">
        <f t="shared" si="42"/>
        <v>1</v>
      </c>
    </row>
    <row r="442" spans="1:24" ht="14.5" customHeight="1" x14ac:dyDescent="0.3">
      <c r="A442" s="71" t="s">
        <v>600</v>
      </c>
      <c r="B442" s="55"/>
      <c r="C442" s="242"/>
      <c r="D442" s="72"/>
      <c r="F442" s="41" t="s">
        <v>600</v>
      </c>
      <c r="G442" s="42"/>
      <c r="H442" s="232"/>
      <c r="I442" s="62"/>
      <c r="K442" s="60" t="b" cm="1">
        <f t="array" ref="K442:L442">EXACT(A442:B442,F442:G442)</f>
        <v>1</v>
      </c>
      <c r="L442" s="40" t="b">
        <v>1</v>
      </c>
      <c r="M442" s="40" t="b">
        <f t="shared" si="39"/>
        <v>1</v>
      </c>
      <c r="N442" s="66" t="b">
        <f t="shared" si="40"/>
        <v>1</v>
      </c>
      <c r="P442" s="41" t="s">
        <v>600</v>
      </c>
      <c r="Q442" s="42"/>
      <c r="R442" s="232"/>
      <c r="S442" s="62"/>
      <c r="T442" s="43"/>
      <c r="U442" s="40" t="b" cm="1">
        <f t="array" ref="U442:V442">EXACT(F442:G442,P442:Q442)</f>
        <v>1</v>
      </c>
      <c r="V442" s="40" t="b">
        <v>1</v>
      </c>
      <c r="W442" s="40" t="b">
        <f t="shared" si="41"/>
        <v>1</v>
      </c>
      <c r="X442" s="40" t="b">
        <f t="shared" si="42"/>
        <v>1</v>
      </c>
    </row>
    <row r="443" spans="1:24" ht="14.5" customHeight="1" x14ac:dyDescent="0.3">
      <c r="A443" s="71" t="s">
        <v>603</v>
      </c>
      <c r="B443" s="55" t="s">
        <v>287</v>
      </c>
      <c r="C443" s="242" t="s">
        <v>605</v>
      </c>
      <c r="D443" s="72" t="s">
        <v>36</v>
      </c>
      <c r="F443" s="41" t="s">
        <v>603</v>
      </c>
      <c r="G443" s="42" t="s">
        <v>287</v>
      </c>
      <c r="H443" s="232" t="s">
        <v>605</v>
      </c>
      <c r="I443" s="62" t="s">
        <v>36</v>
      </c>
      <c r="K443" s="60" t="b" cm="1">
        <f t="array" ref="K443:L443">EXACT(A443:B443,F443:G443)</f>
        <v>1</v>
      </c>
      <c r="L443" s="40" t="b">
        <v>1</v>
      </c>
      <c r="M443" s="40" t="b">
        <f t="shared" si="39"/>
        <v>1</v>
      </c>
      <c r="N443" s="66" t="b">
        <f t="shared" si="40"/>
        <v>1</v>
      </c>
      <c r="P443" s="41" t="s">
        <v>603</v>
      </c>
      <c r="Q443" s="42" t="s">
        <v>287</v>
      </c>
      <c r="R443" s="232" t="s">
        <v>605</v>
      </c>
      <c r="S443" s="62" t="s">
        <v>36</v>
      </c>
      <c r="T443" s="43"/>
      <c r="U443" s="40" t="b" cm="1">
        <f t="array" ref="U443:V443">EXACT(F443:G443,P443:Q443)</f>
        <v>1</v>
      </c>
      <c r="V443" s="40" t="b">
        <v>1</v>
      </c>
      <c r="W443" s="40" t="b">
        <f t="shared" si="41"/>
        <v>1</v>
      </c>
      <c r="X443" s="40" t="b">
        <f t="shared" si="42"/>
        <v>1</v>
      </c>
    </row>
    <row r="444" spans="1:24" ht="14.5" customHeight="1" x14ac:dyDescent="0.3">
      <c r="A444" s="71" t="s">
        <v>604</v>
      </c>
      <c r="B444" s="55" t="s">
        <v>288</v>
      </c>
      <c r="C444" s="242"/>
      <c r="D444" s="72" t="s">
        <v>384</v>
      </c>
      <c r="F444" s="41" t="s">
        <v>604</v>
      </c>
      <c r="G444" s="42" t="s">
        <v>288</v>
      </c>
      <c r="H444" s="232"/>
      <c r="I444" s="62" t="s">
        <v>384</v>
      </c>
      <c r="K444" s="60" t="b" cm="1">
        <f t="array" ref="K444:L444">EXACT(A444:B444,F444:G444)</f>
        <v>1</v>
      </c>
      <c r="L444" s="40" t="b">
        <v>1</v>
      </c>
      <c r="M444" s="40" t="b">
        <f t="shared" si="39"/>
        <v>1</v>
      </c>
      <c r="N444" s="66" t="b">
        <f t="shared" si="40"/>
        <v>1</v>
      </c>
      <c r="P444" s="41" t="s">
        <v>604</v>
      </c>
      <c r="Q444" s="42" t="s">
        <v>288</v>
      </c>
      <c r="R444" s="232"/>
      <c r="S444" s="62" t="s">
        <v>384</v>
      </c>
      <c r="T444" s="43"/>
      <c r="U444" s="40" t="b" cm="1">
        <f t="array" ref="U444:V444">EXACT(F444:G444,P444:Q444)</f>
        <v>1</v>
      </c>
      <c r="V444" s="40" t="b">
        <v>1</v>
      </c>
      <c r="W444" s="40" t="b">
        <f t="shared" si="41"/>
        <v>1</v>
      </c>
      <c r="X444" s="40" t="b">
        <f t="shared" si="42"/>
        <v>1</v>
      </c>
    </row>
    <row r="445" spans="1:24" ht="14.5" customHeight="1" x14ac:dyDescent="0.3">
      <c r="A445" s="71"/>
      <c r="B445" s="55" t="s">
        <v>289</v>
      </c>
      <c r="C445" s="242"/>
      <c r="D445" s="72" t="s">
        <v>6</v>
      </c>
      <c r="F445" s="41"/>
      <c r="G445" s="42" t="s">
        <v>289</v>
      </c>
      <c r="H445" s="232"/>
      <c r="I445" s="62" t="s">
        <v>6</v>
      </c>
      <c r="K445" s="60" t="b" cm="1">
        <f t="array" ref="K445:L445">EXACT(A445:B445,F445:G445)</f>
        <v>1</v>
      </c>
      <c r="L445" s="40" t="b">
        <v>1</v>
      </c>
      <c r="M445" s="40" t="b">
        <f t="shared" si="39"/>
        <v>1</v>
      </c>
      <c r="N445" s="66" t="b">
        <f t="shared" si="40"/>
        <v>1</v>
      </c>
      <c r="P445" s="41"/>
      <c r="Q445" s="42" t="s">
        <v>289</v>
      </c>
      <c r="R445" s="232"/>
      <c r="S445" s="62" t="s">
        <v>6</v>
      </c>
      <c r="T445" s="43"/>
      <c r="U445" s="40" t="b" cm="1">
        <f t="array" ref="U445:V445">EXACT(F445:G445,P445:Q445)</f>
        <v>1</v>
      </c>
      <c r="V445" s="40" t="b">
        <v>1</v>
      </c>
      <c r="W445" s="40" t="b">
        <f t="shared" si="41"/>
        <v>1</v>
      </c>
      <c r="X445" s="40" t="b">
        <f t="shared" si="42"/>
        <v>1</v>
      </c>
    </row>
    <row r="446" spans="1:24" ht="14.5" customHeight="1" x14ac:dyDescent="0.3">
      <c r="A446" s="71" t="s">
        <v>1377</v>
      </c>
      <c r="B446" s="55" t="s">
        <v>230</v>
      </c>
      <c r="C446" s="242" t="s">
        <v>606</v>
      </c>
      <c r="D446" s="72" t="s">
        <v>36</v>
      </c>
      <c r="F446" s="41" t="s">
        <v>1377</v>
      </c>
      <c r="G446" s="42" t="s">
        <v>230</v>
      </c>
      <c r="H446" s="232" t="s">
        <v>606</v>
      </c>
      <c r="I446" s="62" t="s">
        <v>36</v>
      </c>
      <c r="K446" s="60" t="b" cm="1">
        <f t="array" ref="K446:L446">EXACT(A446:B446,F446:G446)</f>
        <v>1</v>
      </c>
      <c r="L446" s="40" t="b">
        <v>1</v>
      </c>
      <c r="M446" s="40" t="b">
        <f t="shared" si="39"/>
        <v>1</v>
      </c>
      <c r="N446" s="66" t="b">
        <f t="shared" si="40"/>
        <v>1</v>
      </c>
      <c r="P446" s="41" t="s">
        <v>1377</v>
      </c>
      <c r="Q446" s="42" t="s">
        <v>230</v>
      </c>
      <c r="R446" s="232" t="s">
        <v>606</v>
      </c>
      <c r="S446" s="62" t="s">
        <v>36</v>
      </c>
      <c r="T446" s="43"/>
      <c r="U446" s="40" t="b" cm="1">
        <f t="array" ref="U446:V446">EXACT(F446:G446,P446:Q446)</f>
        <v>1</v>
      </c>
      <c r="V446" s="40" t="b">
        <v>1</v>
      </c>
      <c r="W446" s="40" t="b">
        <f t="shared" si="41"/>
        <v>1</v>
      </c>
      <c r="X446" s="40" t="b">
        <f t="shared" si="42"/>
        <v>1</v>
      </c>
    </row>
    <row r="447" spans="1:24" ht="14.5" customHeight="1" x14ac:dyDescent="0.3">
      <c r="A447" s="71" t="s">
        <v>1378</v>
      </c>
      <c r="B447" s="55" t="s">
        <v>1326</v>
      </c>
      <c r="C447" s="242"/>
      <c r="D447" s="72" t="s">
        <v>384</v>
      </c>
      <c r="F447" s="41" t="s">
        <v>1378</v>
      </c>
      <c r="G447" s="42" t="s">
        <v>1326</v>
      </c>
      <c r="H447" s="232"/>
      <c r="I447" s="62" t="s">
        <v>384</v>
      </c>
      <c r="K447" s="60" t="b" cm="1">
        <f t="array" ref="K447:L447">EXACT(A447:B447,F447:G447)</f>
        <v>1</v>
      </c>
      <c r="L447" s="40" t="b">
        <v>1</v>
      </c>
      <c r="M447" s="40" t="b">
        <f t="shared" si="39"/>
        <v>1</v>
      </c>
      <c r="N447" s="66" t="b">
        <f t="shared" si="40"/>
        <v>1</v>
      </c>
      <c r="P447" s="41" t="s">
        <v>1378</v>
      </c>
      <c r="Q447" s="42" t="s">
        <v>1326</v>
      </c>
      <c r="R447" s="232"/>
      <c r="S447" s="62" t="s">
        <v>384</v>
      </c>
      <c r="T447" s="43"/>
      <c r="U447" s="40" t="b" cm="1">
        <f t="array" ref="U447:V447">EXACT(F447:G447,P447:Q447)</f>
        <v>1</v>
      </c>
      <c r="V447" s="40" t="b">
        <v>1</v>
      </c>
      <c r="W447" s="40" t="b">
        <f t="shared" si="41"/>
        <v>1</v>
      </c>
      <c r="X447" s="40" t="b">
        <f t="shared" si="42"/>
        <v>1</v>
      </c>
    </row>
    <row r="448" spans="1:24" ht="14.5" customHeight="1" x14ac:dyDescent="0.3">
      <c r="A448" s="71" t="s">
        <v>1379</v>
      </c>
      <c r="B448" s="55" t="s">
        <v>231</v>
      </c>
      <c r="C448" s="242"/>
      <c r="D448" s="72" t="s">
        <v>6</v>
      </c>
      <c r="F448" s="41" t="s">
        <v>1379</v>
      </c>
      <c r="G448" s="42" t="s">
        <v>231</v>
      </c>
      <c r="H448" s="232"/>
      <c r="I448" s="62" t="s">
        <v>6</v>
      </c>
      <c r="K448" s="60" t="b" cm="1">
        <f t="array" ref="K448:L448">EXACT(A448:B448,F448:G448)</f>
        <v>1</v>
      </c>
      <c r="L448" s="40" t="b">
        <v>1</v>
      </c>
      <c r="M448" s="40" t="b">
        <f t="shared" si="39"/>
        <v>1</v>
      </c>
      <c r="N448" s="66" t="b">
        <f t="shared" si="40"/>
        <v>1</v>
      </c>
      <c r="P448" s="41" t="s">
        <v>1379</v>
      </c>
      <c r="Q448" s="42" t="s">
        <v>231</v>
      </c>
      <c r="R448" s="232"/>
      <c r="S448" s="62" t="s">
        <v>6</v>
      </c>
      <c r="T448" s="43"/>
      <c r="U448" s="40" t="b" cm="1">
        <f t="array" ref="U448:V448">EXACT(F448:G448,P448:Q448)</f>
        <v>1</v>
      </c>
      <c r="V448" s="40" t="b">
        <v>1</v>
      </c>
      <c r="W448" s="40" t="b">
        <f t="shared" si="41"/>
        <v>1</v>
      </c>
      <c r="X448" s="40" t="b">
        <f t="shared" si="42"/>
        <v>1</v>
      </c>
    </row>
    <row r="449" spans="1:24" ht="14.5" customHeight="1" x14ac:dyDescent="0.3">
      <c r="A449" s="71" t="s">
        <v>1380</v>
      </c>
      <c r="B449" s="55" t="s">
        <v>232</v>
      </c>
      <c r="C449" s="242"/>
      <c r="D449" s="72"/>
      <c r="F449" s="41" t="s">
        <v>1380</v>
      </c>
      <c r="G449" s="42" t="s">
        <v>232</v>
      </c>
      <c r="H449" s="232"/>
      <c r="I449" s="62"/>
      <c r="K449" s="60" t="b" cm="1">
        <f t="array" ref="K449:L449">EXACT(A449:B449,F449:G449)</f>
        <v>1</v>
      </c>
      <c r="L449" s="40" t="b">
        <v>1</v>
      </c>
      <c r="M449" s="40" t="b">
        <f t="shared" si="39"/>
        <v>1</v>
      </c>
      <c r="N449" s="66" t="b">
        <f t="shared" si="40"/>
        <v>1</v>
      </c>
      <c r="P449" s="41" t="s">
        <v>1380</v>
      </c>
      <c r="Q449" s="42" t="s">
        <v>232</v>
      </c>
      <c r="R449" s="232"/>
      <c r="S449" s="62"/>
      <c r="T449" s="43"/>
      <c r="U449" s="40" t="b" cm="1">
        <f t="array" ref="U449:V449">EXACT(F449:G449,P449:Q449)</f>
        <v>1</v>
      </c>
      <c r="V449" s="40" t="b">
        <v>1</v>
      </c>
      <c r="W449" s="40" t="b">
        <f t="shared" si="41"/>
        <v>1</v>
      </c>
      <c r="X449" s="40" t="b">
        <f t="shared" si="42"/>
        <v>1</v>
      </c>
    </row>
    <row r="450" spans="1:24" ht="14.5" customHeight="1" x14ac:dyDescent="0.3">
      <c r="A450" s="75" t="s">
        <v>1381</v>
      </c>
      <c r="B450" s="55" t="s">
        <v>1385</v>
      </c>
      <c r="C450" s="242" t="s">
        <v>608</v>
      </c>
      <c r="D450" s="72" t="s">
        <v>609</v>
      </c>
      <c r="F450" s="41" t="s">
        <v>1381</v>
      </c>
      <c r="G450" s="42" t="s">
        <v>1385</v>
      </c>
      <c r="H450" s="232" t="s">
        <v>608</v>
      </c>
      <c r="I450" s="62" t="s">
        <v>609</v>
      </c>
      <c r="K450" s="60" t="b" cm="1">
        <f t="array" ref="K450:L450">EXACT(A450:B450,F450:G450)</f>
        <v>1</v>
      </c>
      <c r="L450" s="40" t="b">
        <v>1</v>
      </c>
      <c r="M450" s="40" t="b">
        <f t="shared" si="39"/>
        <v>1</v>
      </c>
      <c r="N450" s="66" t="b">
        <f t="shared" si="40"/>
        <v>1</v>
      </c>
      <c r="P450" s="41" t="s">
        <v>1381</v>
      </c>
      <c r="Q450" s="42" t="s">
        <v>1385</v>
      </c>
      <c r="R450" s="232" t="s">
        <v>608</v>
      </c>
      <c r="S450" s="62" t="s">
        <v>609</v>
      </c>
      <c r="T450" s="43"/>
      <c r="U450" s="40" t="b" cm="1">
        <f t="array" ref="U450:V450">EXACT(F450:G450,P450:Q450)</f>
        <v>1</v>
      </c>
      <c r="V450" s="40" t="b">
        <v>1</v>
      </c>
      <c r="W450" s="40" t="b">
        <f t="shared" si="41"/>
        <v>1</v>
      </c>
      <c r="X450" s="40" t="b">
        <f t="shared" si="42"/>
        <v>1</v>
      </c>
    </row>
    <row r="451" spans="1:24" ht="14.5" customHeight="1" x14ac:dyDescent="0.3">
      <c r="A451" s="75" t="s">
        <v>1382</v>
      </c>
      <c r="B451" s="55" t="s">
        <v>1454</v>
      </c>
      <c r="C451" s="242"/>
      <c r="D451" s="72" t="s">
        <v>384</v>
      </c>
      <c r="F451" s="41" t="s">
        <v>1382</v>
      </c>
      <c r="G451" s="42" t="s">
        <v>1454</v>
      </c>
      <c r="H451" s="232"/>
      <c r="I451" s="62" t="s">
        <v>384</v>
      </c>
      <c r="K451" s="60" t="b" cm="1">
        <f t="array" ref="K451:L451">EXACT(A451:B451,F451:G451)</f>
        <v>1</v>
      </c>
      <c r="L451" s="40" t="b">
        <v>1</v>
      </c>
      <c r="M451" s="40" t="b">
        <f t="shared" si="39"/>
        <v>1</v>
      </c>
      <c r="N451" s="66" t="b">
        <f t="shared" si="40"/>
        <v>1</v>
      </c>
      <c r="P451" s="41" t="s">
        <v>1382</v>
      </c>
      <c r="Q451" s="42" t="s">
        <v>1454</v>
      </c>
      <c r="R451" s="232"/>
      <c r="S451" s="62" t="s">
        <v>384</v>
      </c>
      <c r="T451" s="43"/>
      <c r="U451" s="40" t="b" cm="1">
        <f t="array" ref="U451:V451">EXACT(F451:G451,P451:Q451)</f>
        <v>1</v>
      </c>
      <c r="V451" s="40" t="b">
        <v>1</v>
      </c>
      <c r="W451" s="40" t="b">
        <f t="shared" si="41"/>
        <v>1</v>
      </c>
      <c r="X451" s="40" t="b">
        <f t="shared" si="42"/>
        <v>1</v>
      </c>
    </row>
    <row r="452" spans="1:24" ht="14.5" customHeight="1" x14ac:dyDescent="0.3">
      <c r="A452" s="75" t="s">
        <v>1383</v>
      </c>
      <c r="B452" s="55" t="s">
        <v>607</v>
      </c>
      <c r="C452" s="242"/>
      <c r="D452" s="72" t="s">
        <v>6</v>
      </c>
      <c r="F452" s="41" t="s">
        <v>1383</v>
      </c>
      <c r="G452" s="42" t="s">
        <v>607</v>
      </c>
      <c r="H452" s="232"/>
      <c r="I452" s="62" t="s">
        <v>6</v>
      </c>
      <c r="K452" s="60" t="b" cm="1">
        <f t="array" ref="K452:L452">EXACT(A452:B452,F452:G452)</f>
        <v>1</v>
      </c>
      <c r="L452" s="40" t="b">
        <v>1</v>
      </c>
      <c r="M452" s="40" t="b">
        <f t="shared" si="39"/>
        <v>1</v>
      </c>
      <c r="N452" s="66" t="b">
        <f t="shared" si="40"/>
        <v>1</v>
      </c>
      <c r="P452" s="41" t="s">
        <v>1383</v>
      </c>
      <c r="Q452" s="42" t="s">
        <v>607</v>
      </c>
      <c r="R452" s="232"/>
      <c r="S452" s="62" t="s">
        <v>6</v>
      </c>
      <c r="T452" s="43"/>
      <c r="U452" s="40" t="b" cm="1">
        <f t="array" ref="U452:V452">EXACT(F452:G452,P452:Q452)</f>
        <v>1</v>
      </c>
      <c r="V452" s="40" t="b">
        <v>1</v>
      </c>
      <c r="W452" s="40" t="b">
        <f t="shared" si="41"/>
        <v>1</v>
      </c>
      <c r="X452" s="40" t="b">
        <f t="shared" si="42"/>
        <v>1</v>
      </c>
    </row>
    <row r="453" spans="1:24" ht="14.5" customHeight="1" x14ac:dyDescent="0.3">
      <c r="A453" s="75" t="s">
        <v>1384</v>
      </c>
      <c r="B453" s="55"/>
      <c r="C453" s="242"/>
      <c r="D453" s="72"/>
      <c r="F453" s="41" t="s">
        <v>1384</v>
      </c>
      <c r="G453" s="42"/>
      <c r="H453" s="232"/>
      <c r="I453" s="62"/>
      <c r="K453" s="60" t="b" cm="1">
        <f t="array" ref="K453:L453">EXACT(A453:B453,F453:G453)</f>
        <v>1</v>
      </c>
      <c r="L453" s="40" t="b">
        <v>1</v>
      </c>
      <c r="M453" s="40" t="b">
        <f t="shared" si="39"/>
        <v>1</v>
      </c>
      <c r="N453" s="66" t="b">
        <f t="shared" si="40"/>
        <v>1</v>
      </c>
      <c r="P453" s="41" t="s">
        <v>1384</v>
      </c>
      <c r="Q453" s="42"/>
      <c r="R453" s="232"/>
      <c r="S453" s="62"/>
      <c r="T453" s="43"/>
      <c r="U453" s="40" t="b" cm="1">
        <f t="array" ref="U453:V453">EXACT(F453:G453,P453:Q453)</f>
        <v>1</v>
      </c>
      <c r="V453" s="40" t="b">
        <v>1</v>
      </c>
      <c r="W453" s="40" t="b">
        <f t="shared" si="41"/>
        <v>1</v>
      </c>
      <c r="X453" s="40" t="b">
        <f t="shared" si="42"/>
        <v>1</v>
      </c>
    </row>
    <row r="454" spans="1:24" ht="14.5" customHeight="1" x14ac:dyDescent="0.3">
      <c r="A454" s="71" t="s">
        <v>610</v>
      </c>
      <c r="B454" s="55" t="s">
        <v>1372</v>
      </c>
      <c r="C454" s="242" t="s">
        <v>614</v>
      </c>
      <c r="D454" s="72" t="s">
        <v>596</v>
      </c>
      <c r="F454" s="41" t="s">
        <v>610</v>
      </c>
      <c r="G454" s="42" t="s">
        <v>1372</v>
      </c>
      <c r="H454" s="232" t="s">
        <v>614</v>
      </c>
      <c r="I454" s="62" t="s">
        <v>596</v>
      </c>
      <c r="K454" s="60" t="b" cm="1">
        <f t="array" ref="K454:L454">EXACT(A454:B454,F454:G454)</f>
        <v>1</v>
      </c>
      <c r="L454" s="40" t="b">
        <v>1</v>
      </c>
      <c r="M454" s="40" t="b">
        <f t="shared" si="39"/>
        <v>1</v>
      </c>
      <c r="N454" s="66" t="b">
        <f t="shared" si="40"/>
        <v>1</v>
      </c>
      <c r="P454" s="41" t="s">
        <v>610</v>
      </c>
      <c r="Q454" s="42" t="s">
        <v>1372</v>
      </c>
      <c r="R454" s="232" t="s">
        <v>614</v>
      </c>
      <c r="S454" s="62" t="s">
        <v>596</v>
      </c>
      <c r="T454" s="43"/>
      <c r="U454" s="40" t="b" cm="1">
        <f t="array" ref="U454:V454">EXACT(F454:G454,P454:Q454)</f>
        <v>1</v>
      </c>
      <c r="V454" s="40" t="b">
        <v>1</v>
      </c>
      <c r="W454" s="40" t="b">
        <f t="shared" si="41"/>
        <v>1</v>
      </c>
      <c r="X454" s="40" t="b">
        <f t="shared" si="42"/>
        <v>1</v>
      </c>
    </row>
    <row r="455" spans="1:24" ht="14.5" customHeight="1" x14ac:dyDescent="0.3">
      <c r="A455" s="71" t="s">
        <v>611</v>
      </c>
      <c r="B455" s="55" t="s">
        <v>1452</v>
      </c>
      <c r="C455" s="242"/>
      <c r="D455" s="72" t="s">
        <v>14</v>
      </c>
      <c r="F455" s="41" t="s">
        <v>611</v>
      </c>
      <c r="G455" s="42" t="s">
        <v>1452</v>
      </c>
      <c r="H455" s="232"/>
      <c r="I455" s="62" t="s">
        <v>14</v>
      </c>
      <c r="K455" s="60" t="b" cm="1">
        <f t="array" ref="K455:L455">EXACT(A455:B455,F455:G455)</f>
        <v>1</v>
      </c>
      <c r="L455" s="40" t="b">
        <v>1</v>
      </c>
      <c r="M455" s="40" t="b">
        <f t="shared" si="39"/>
        <v>1</v>
      </c>
      <c r="N455" s="66" t="b">
        <f t="shared" si="40"/>
        <v>1</v>
      </c>
      <c r="P455" s="41" t="s">
        <v>611</v>
      </c>
      <c r="Q455" s="42" t="s">
        <v>1452</v>
      </c>
      <c r="R455" s="232"/>
      <c r="S455" s="62" t="s">
        <v>14</v>
      </c>
      <c r="T455" s="43"/>
      <c r="U455" s="40" t="b" cm="1">
        <f t="array" ref="U455:V455">EXACT(F455:G455,P455:Q455)</f>
        <v>1</v>
      </c>
      <c r="V455" s="40" t="b">
        <v>1</v>
      </c>
      <c r="W455" s="40" t="b">
        <f t="shared" si="41"/>
        <v>1</v>
      </c>
      <c r="X455" s="40" t="b">
        <f t="shared" si="42"/>
        <v>1</v>
      </c>
    </row>
    <row r="456" spans="1:24" ht="14.5" customHeight="1" x14ac:dyDescent="0.3">
      <c r="A456" s="71" t="s">
        <v>612</v>
      </c>
      <c r="B456" s="55" t="s">
        <v>459</v>
      </c>
      <c r="C456" s="242"/>
      <c r="D456" s="72" t="s">
        <v>6</v>
      </c>
      <c r="F456" s="41" t="s">
        <v>612</v>
      </c>
      <c r="G456" s="42" t="s">
        <v>459</v>
      </c>
      <c r="H456" s="232"/>
      <c r="I456" s="62" t="s">
        <v>6</v>
      </c>
      <c r="K456" s="60" t="b" cm="1">
        <f t="array" ref="K456:L456">EXACT(A456:B456,F456:G456)</f>
        <v>1</v>
      </c>
      <c r="L456" s="40" t="b">
        <v>1</v>
      </c>
      <c r="M456" s="40" t="b">
        <f t="shared" si="39"/>
        <v>1</v>
      </c>
      <c r="N456" s="66" t="b">
        <f t="shared" si="40"/>
        <v>1</v>
      </c>
      <c r="P456" s="41" t="s">
        <v>612</v>
      </c>
      <c r="Q456" s="42" t="s">
        <v>459</v>
      </c>
      <c r="R456" s="232"/>
      <c r="S456" s="62" t="s">
        <v>6</v>
      </c>
      <c r="T456" s="43"/>
      <c r="U456" s="40" t="b" cm="1">
        <f t="array" ref="U456:V456">EXACT(F456:G456,P456:Q456)</f>
        <v>1</v>
      </c>
      <c r="V456" s="40" t="b">
        <v>1</v>
      </c>
      <c r="W456" s="40" t="b">
        <f t="shared" si="41"/>
        <v>1</v>
      </c>
      <c r="X456" s="40" t="b">
        <f t="shared" si="42"/>
        <v>1</v>
      </c>
    </row>
    <row r="457" spans="1:24" ht="14.5" customHeight="1" x14ac:dyDescent="0.3">
      <c r="A457" s="71" t="s">
        <v>613</v>
      </c>
      <c r="B457" s="55"/>
      <c r="C457" s="242"/>
      <c r="D457" s="72"/>
      <c r="F457" s="41" t="s">
        <v>613</v>
      </c>
      <c r="G457" s="42"/>
      <c r="H457" s="232"/>
      <c r="I457" s="62"/>
      <c r="K457" s="60" t="b" cm="1">
        <f t="array" ref="K457:L457">EXACT(A457:B457,F457:G457)</f>
        <v>1</v>
      </c>
      <c r="L457" s="40" t="b">
        <v>1</v>
      </c>
      <c r="M457" s="40" t="b">
        <f t="shared" si="39"/>
        <v>1</v>
      </c>
      <c r="N457" s="66" t="b">
        <f t="shared" si="40"/>
        <v>1</v>
      </c>
      <c r="P457" s="41" t="s">
        <v>613</v>
      </c>
      <c r="Q457" s="42"/>
      <c r="R457" s="232"/>
      <c r="S457" s="62"/>
      <c r="T457" s="43"/>
      <c r="U457" s="40" t="b" cm="1">
        <f t="array" ref="U457:V457">EXACT(F457:G457,P457:Q457)</f>
        <v>1</v>
      </c>
      <c r="V457" s="40" t="b">
        <v>1</v>
      </c>
      <c r="W457" s="40" t="b">
        <f t="shared" si="41"/>
        <v>1</v>
      </c>
      <c r="X457" s="40" t="b">
        <f t="shared" si="42"/>
        <v>1</v>
      </c>
    </row>
    <row r="458" spans="1:24" ht="14.5" customHeight="1" x14ac:dyDescent="0.3">
      <c r="A458" s="71" t="s">
        <v>615</v>
      </c>
      <c r="B458" s="55" t="s">
        <v>287</v>
      </c>
      <c r="C458" s="242" t="s">
        <v>619</v>
      </c>
      <c r="D458" s="72" t="s">
        <v>596</v>
      </c>
      <c r="F458" s="41" t="s">
        <v>615</v>
      </c>
      <c r="G458" s="42" t="s">
        <v>287</v>
      </c>
      <c r="H458" s="232" t="s">
        <v>619</v>
      </c>
      <c r="I458" s="62" t="s">
        <v>596</v>
      </c>
      <c r="K458" s="60" t="b" cm="1">
        <f t="array" ref="K458:L458">EXACT(A458:B458,F458:G458)</f>
        <v>1</v>
      </c>
      <c r="L458" s="40" t="b">
        <v>1</v>
      </c>
      <c r="M458" s="40" t="b">
        <f t="shared" si="39"/>
        <v>1</v>
      </c>
      <c r="N458" s="66" t="b">
        <f t="shared" si="40"/>
        <v>1</v>
      </c>
      <c r="P458" s="41" t="s">
        <v>615</v>
      </c>
      <c r="Q458" s="42" t="s">
        <v>287</v>
      </c>
      <c r="R458" s="232" t="s">
        <v>619</v>
      </c>
      <c r="S458" s="62" t="s">
        <v>596</v>
      </c>
      <c r="T458" s="43"/>
      <c r="U458" s="40" t="b" cm="1">
        <f t="array" ref="U458:V458">EXACT(F458:G458,P458:Q458)</f>
        <v>1</v>
      </c>
      <c r="V458" s="40" t="b">
        <v>1</v>
      </c>
      <c r="W458" s="40" t="b">
        <f t="shared" si="41"/>
        <v>1</v>
      </c>
      <c r="X458" s="40" t="b">
        <f t="shared" si="42"/>
        <v>1</v>
      </c>
    </row>
    <row r="459" spans="1:24" ht="14.5" customHeight="1" x14ac:dyDescent="0.3">
      <c r="A459" s="71" t="s">
        <v>616</v>
      </c>
      <c r="B459" s="55" t="s">
        <v>288</v>
      </c>
      <c r="C459" s="242"/>
      <c r="D459" s="72" t="s">
        <v>384</v>
      </c>
      <c r="F459" s="41" t="s">
        <v>616</v>
      </c>
      <c r="G459" s="42" t="s">
        <v>288</v>
      </c>
      <c r="H459" s="232"/>
      <c r="I459" s="62" t="s">
        <v>384</v>
      </c>
      <c r="K459" s="60" t="b" cm="1">
        <f t="array" ref="K459:L459">EXACT(A459:B459,F459:G459)</f>
        <v>1</v>
      </c>
      <c r="L459" s="40" t="b">
        <v>1</v>
      </c>
      <c r="M459" s="40" t="b">
        <f t="shared" si="39"/>
        <v>1</v>
      </c>
      <c r="N459" s="66" t="b">
        <f t="shared" si="40"/>
        <v>1</v>
      </c>
      <c r="P459" s="41" t="s">
        <v>616</v>
      </c>
      <c r="Q459" s="42" t="s">
        <v>288</v>
      </c>
      <c r="R459" s="232"/>
      <c r="S459" s="62" t="s">
        <v>384</v>
      </c>
      <c r="T459" s="43"/>
      <c r="U459" s="40" t="b" cm="1">
        <f t="array" ref="U459:V459">EXACT(F459:G459,P459:Q459)</f>
        <v>1</v>
      </c>
      <c r="V459" s="40" t="b">
        <v>1</v>
      </c>
      <c r="W459" s="40" t="b">
        <f t="shared" si="41"/>
        <v>1</v>
      </c>
      <c r="X459" s="40" t="b">
        <f t="shared" si="42"/>
        <v>1</v>
      </c>
    </row>
    <row r="460" spans="1:24" ht="14.5" customHeight="1" x14ac:dyDescent="0.3">
      <c r="A460" s="71" t="s">
        <v>617</v>
      </c>
      <c r="B460" s="55" t="s">
        <v>289</v>
      </c>
      <c r="C460" s="242"/>
      <c r="D460" s="72" t="s">
        <v>6</v>
      </c>
      <c r="F460" s="41" t="s">
        <v>617</v>
      </c>
      <c r="G460" s="42" t="s">
        <v>289</v>
      </c>
      <c r="H460" s="232"/>
      <c r="I460" s="62" t="s">
        <v>6</v>
      </c>
      <c r="K460" s="60" t="b" cm="1">
        <f t="array" ref="K460:L460">EXACT(A460:B460,F460:G460)</f>
        <v>1</v>
      </c>
      <c r="L460" s="40" t="b">
        <v>1</v>
      </c>
      <c r="M460" s="40" t="b">
        <f t="shared" si="39"/>
        <v>1</v>
      </c>
      <c r="N460" s="66" t="b">
        <f t="shared" si="40"/>
        <v>1</v>
      </c>
      <c r="P460" s="41" t="s">
        <v>617</v>
      </c>
      <c r="Q460" s="42" t="s">
        <v>289</v>
      </c>
      <c r="R460" s="232"/>
      <c r="S460" s="62" t="s">
        <v>6</v>
      </c>
      <c r="T460" s="43"/>
      <c r="U460" s="40" t="b" cm="1">
        <f t="array" ref="U460:V460">EXACT(F460:G460,P460:Q460)</f>
        <v>1</v>
      </c>
      <c r="V460" s="40" t="b">
        <v>1</v>
      </c>
      <c r="W460" s="40" t="b">
        <f t="shared" si="41"/>
        <v>1</v>
      </c>
      <c r="X460" s="40" t="b">
        <f t="shared" si="42"/>
        <v>1</v>
      </c>
    </row>
    <row r="461" spans="1:24" ht="14.5" customHeight="1" x14ac:dyDescent="0.3">
      <c r="A461" s="71" t="s">
        <v>618</v>
      </c>
      <c r="B461" s="55"/>
      <c r="C461" s="242"/>
      <c r="D461" s="72"/>
      <c r="F461" s="41" t="s">
        <v>618</v>
      </c>
      <c r="G461" s="42"/>
      <c r="H461" s="232"/>
      <c r="I461" s="62"/>
      <c r="K461" s="60" t="b" cm="1">
        <f t="array" ref="K461:L461">EXACT(A461:B461,F461:G461)</f>
        <v>1</v>
      </c>
      <c r="L461" s="40" t="b">
        <v>1</v>
      </c>
      <c r="M461" s="40" t="b">
        <f t="shared" si="39"/>
        <v>1</v>
      </c>
      <c r="N461" s="66" t="b">
        <f t="shared" si="40"/>
        <v>1</v>
      </c>
      <c r="P461" s="41" t="s">
        <v>618</v>
      </c>
      <c r="Q461" s="42"/>
      <c r="R461" s="232"/>
      <c r="S461" s="62"/>
      <c r="T461" s="43"/>
      <c r="U461" s="40" t="b" cm="1">
        <f t="array" ref="U461:V461">EXACT(F461:G461,P461:Q461)</f>
        <v>1</v>
      </c>
      <c r="V461" s="40" t="b">
        <v>1</v>
      </c>
      <c r="W461" s="40" t="b">
        <f t="shared" si="41"/>
        <v>1</v>
      </c>
      <c r="X461" s="40" t="b">
        <f t="shared" si="42"/>
        <v>1</v>
      </c>
    </row>
    <row r="462" spans="1:24" ht="14.5" customHeight="1" x14ac:dyDescent="0.3">
      <c r="A462" s="243" t="s">
        <v>620</v>
      </c>
      <c r="B462" s="55" t="s">
        <v>1386</v>
      </c>
      <c r="C462" s="242" t="s">
        <v>623</v>
      </c>
      <c r="D462" s="72" t="s">
        <v>624</v>
      </c>
      <c r="F462" s="241" t="s">
        <v>620</v>
      </c>
      <c r="G462" s="42" t="s">
        <v>1386</v>
      </c>
      <c r="H462" s="232" t="s">
        <v>623</v>
      </c>
      <c r="I462" s="63" t="s">
        <v>624</v>
      </c>
      <c r="K462" s="60" t="b" cm="1">
        <f t="array" ref="K462:L462">EXACT(A462:B462,F462:G462)</f>
        <v>1</v>
      </c>
      <c r="L462" s="40" t="b">
        <v>1</v>
      </c>
      <c r="M462" s="40" t="b">
        <f t="shared" si="39"/>
        <v>1</v>
      </c>
      <c r="N462" s="66" t="b">
        <f t="shared" si="40"/>
        <v>1</v>
      </c>
      <c r="P462" s="241" t="s">
        <v>620</v>
      </c>
      <c r="Q462" s="42" t="s">
        <v>1386</v>
      </c>
      <c r="R462" s="232" t="s">
        <v>623</v>
      </c>
      <c r="S462" s="62" t="s">
        <v>624</v>
      </c>
      <c r="T462" s="43"/>
      <c r="U462" s="40" t="b" cm="1">
        <f t="array" ref="U462:V462">EXACT(F462:G462,P462:Q462)</f>
        <v>1</v>
      </c>
      <c r="V462" s="40" t="b">
        <v>1</v>
      </c>
      <c r="W462" s="40" t="b">
        <f t="shared" si="41"/>
        <v>1</v>
      </c>
      <c r="X462" s="40" t="b">
        <f t="shared" si="42"/>
        <v>1</v>
      </c>
    </row>
    <row r="463" spans="1:24" ht="14.5" customHeight="1" x14ac:dyDescent="0.3">
      <c r="A463" s="243"/>
      <c r="B463" s="55" t="s">
        <v>621</v>
      </c>
      <c r="C463" s="242"/>
      <c r="D463" s="72" t="s">
        <v>6</v>
      </c>
      <c r="F463" s="241"/>
      <c r="G463" s="42" t="s">
        <v>621</v>
      </c>
      <c r="H463" s="232"/>
      <c r="I463" s="63" t="s">
        <v>1387</v>
      </c>
      <c r="K463" s="60" t="b" cm="1">
        <f t="array" ref="K463:L463">EXACT(A463:B463,F463:G463)</f>
        <v>1</v>
      </c>
      <c r="L463" s="40" t="b">
        <v>1</v>
      </c>
      <c r="M463" s="40" t="b">
        <f t="shared" si="39"/>
        <v>1</v>
      </c>
      <c r="N463" s="66" t="b">
        <f t="shared" si="40"/>
        <v>0</v>
      </c>
      <c r="P463" s="241"/>
      <c r="Q463" s="42" t="s">
        <v>621</v>
      </c>
      <c r="R463" s="232"/>
      <c r="S463" s="62" t="s">
        <v>1387</v>
      </c>
      <c r="T463" s="43"/>
      <c r="U463" s="40" t="b" cm="1">
        <f t="array" ref="U463:V463">EXACT(F463:G463,P463:Q463)</f>
        <v>1</v>
      </c>
      <c r="V463" s="40" t="b">
        <v>1</v>
      </c>
      <c r="W463" s="40" t="b">
        <f t="shared" si="41"/>
        <v>1</v>
      </c>
      <c r="X463" s="40" t="b">
        <f t="shared" si="42"/>
        <v>1</v>
      </c>
    </row>
    <row r="464" spans="1:24" ht="14.5" customHeight="1" x14ac:dyDescent="0.3">
      <c r="A464" s="243"/>
      <c r="B464" s="55" t="s">
        <v>622</v>
      </c>
      <c r="C464" s="242"/>
      <c r="D464" s="72"/>
      <c r="F464" s="241"/>
      <c r="G464" s="42" t="s">
        <v>622</v>
      </c>
      <c r="H464" s="232"/>
      <c r="I464" s="63" t="s">
        <v>6</v>
      </c>
      <c r="K464" s="60" t="b" cm="1">
        <f t="array" ref="K464:L464">EXACT(A464:B464,F464:G464)</f>
        <v>1</v>
      </c>
      <c r="L464" s="40" t="b">
        <v>1</v>
      </c>
      <c r="M464" s="40" t="b">
        <f t="shared" si="39"/>
        <v>1</v>
      </c>
      <c r="N464" s="66" t="b">
        <f t="shared" si="40"/>
        <v>0</v>
      </c>
      <c r="P464" s="241"/>
      <c r="Q464" s="42" t="s">
        <v>622</v>
      </c>
      <c r="R464" s="232"/>
      <c r="S464" s="62" t="s">
        <v>6</v>
      </c>
      <c r="T464" s="43"/>
      <c r="U464" s="40" t="b" cm="1">
        <f t="array" ref="U464:V464">EXACT(F464:G464,P464:Q464)</f>
        <v>1</v>
      </c>
      <c r="V464" s="40" t="b">
        <v>1</v>
      </c>
      <c r="W464" s="40" t="b">
        <f t="shared" si="41"/>
        <v>1</v>
      </c>
      <c r="X464" s="40" t="b">
        <f t="shared" si="42"/>
        <v>1</v>
      </c>
    </row>
    <row r="465" spans="1:24" ht="14.5" customHeight="1" x14ac:dyDescent="0.3">
      <c r="A465" s="243"/>
      <c r="B465" s="55" t="s">
        <v>1287</v>
      </c>
      <c r="C465" s="242"/>
      <c r="D465" s="72"/>
      <c r="F465" s="241"/>
      <c r="G465" s="42" t="s">
        <v>1287</v>
      </c>
      <c r="H465" s="232"/>
      <c r="I465" s="63"/>
      <c r="K465" s="60" t="b" cm="1">
        <f t="array" ref="K465:L465">EXACT(A465:B465,F465:G465)</f>
        <v>1</v>
      </c>
      <c r="L465" s="40" t="b">
        <v>1</v>
      </c>
      <c r="M465" s="40" t="b">
        <f t="shared" si="39"/>
        <v>1</v>
      </c>
      <c r="N465" s="66" t="b">
        <f t="shared" si="40"/>
        <v>1</v>
      </c>
      <c r="P465" s="241"/>
      <c r="Q465" s="42" t="s">
        <v>1287</v>
      </c>
      <c r="R465" s="232"/>
      <c r="S465" s="62"/>
      <c r="T465" s="43"/>
      <c r="U465" s="40" t="b" cm="1">
        <f t="array" ref="U465:V465">EXACT(F465:G465,P465:Q465)</f>
        <v>1</v>
      </c>
      <c r="V465" s="40" t="b">
        <v>1</v>
      </c>
      <c r="W465" s="40" t="b">
        <f t="shared" si="41"/>
        <v>1</v>
      </c>
      <c r="X465" s="40" t="b">
        <f t="shared" si="42"/>
        <v>1</v>
      </c>
    </row>
    <row r="466" spans="1:24" ht="14.5" customHeight="1" x14ac:dyDescent="0.3">
      <c r="A466" s="71" t="s">
        <v>1388</v>
      </c>
      <c r="B466" s="55" t="s">
        <v>1461</v>
      </c>
      <c r="C466" s="242" t="s">
        <v>625</v>
      </c>
      <c r="D466" s="72" t="s">
        <v>596</v>
      </c>
      <c r="F466" s="41" t="s">
        <v>1388</v>
      </c>
      <c r="G466" s="42" t="s">
        <v>1461</v>
      </c>
      <c r="H466" s="232" t="s">
        <v>625</v>
      </c>
      <c r="I466" s="62" t="s">
        <v>596</v>
      </c>
      <c r="K466" s="60" t="b" cm="1">
        <f t="array" ref="K466:L466">EXACT(A466:B466,F466:G466)</f>
        <v>1</v>
      </c>
      <c r="L466" s="40" t="b">
        <v>1</v>
      </c>
      <c r="M466" s="40" t="b">
        <f t="shared" si="39"/>
        <v>1</v>
      </c>
      <c r="N466" s="66" t="b">
        <f t="shared" si="40"/>
        <v>1</v>
      </c>
      <c r="P466" s="41" t="s">
        <v>1388</v>
      </c>
      <c r="Q466" s="42" t="s">
        <v>1461</v>
      </c>
      <c r="R466" s="232" t="s">
        <v>625</v>
      </c>
      <c r="S466" s="62" t="s">
        <v>596</v>
      </c>
      <c r="T466" s="43"/>
      <c r="U466" s="40" t="b" cm="1">
        <f t="array" ref="U466:V466">EXACT(F466:G466,P466:Q466)</f>
        <v>1</v>
      </c>
      <c r="V466" s="40" t="b">
        <v>1</v>
      </c>
      <c r="W466" s="40" t="b">
        <f t="shared" si="41"/>
        <v>1</v>
      </c>
      <c r="X466" s="40" t="b">
        <f t="shared" si="42"/>
        <v>1</v>
      </c>
    </row>
    <row r="467" spans="1:24" ht="14.5" customHeight="1" x14ac:dyDescent="0.3">
      <c r="A467" s="71" t="s">
        <v>1389</v>
      </c>
      <c r="B467" s="55" t="s">
        <v>197</v>
      </c>
      <c r="C467" s="242"/>
      <c r="D467" s="72" t="s">
        <v>79</v>
      </c>
      <c r="F467" s="41" t="s">
        <v>1389</v>
      </c>
      <c r="G467" s="42" t="s">
        <v>197</v>
      </c>
      <c r="H467" s="232"/>
      <c r="I467" s="62" t="s">
        <v>79</v>
      </c>
      <c r="K467" s="60" t="b" cm="1">
        <f t="array" ref="K467:L467">EXACT(A467:B467,F467:G467)</f>
        <v>1</v>
      </c>
      <c r="L467" s="40" t="b">
        <v>1</v>
      </c>
      <c r="M467" s="40" t="b">
        <f t="shared" si="39"/>
        <v>1</v>
      </c>
      <c r="N467" s="66" t="b">
        <f t="shared" si="40"/>
        <v>1</v>
      </c>
      <c r="P467" s="41" t="s">
        <v>1389</v>
      </c>
      <c r="Q467" s="42" t="s">
        <v>197</v>
      </c>
      <c r="R467" s="232"/>
      <c r="S467" s="62" t="s">
        <v>79</v>
      </c>
      <c r="T467" s="43"/>
      <c r="U467" s="40" t="b" cm="1">
        <f t="array" ref="U467:V467">EXACT(F467:G467,P467:Q467)</f>
        <v>1</v>
      </c>
      <c r="V467" s="40" t="b">
        <v>1</v>
      </c>
      <c r="W467" s="40" t="b">
        <f t="shared" si="41"/>
        <v>1</v>
      </c>
      <c r="X467" s="40" t="b">
        <f t="shared" si="42"/>
        <v>1</v>
      </c>
    </row>
    <row r="468" spans="1:24" ht="14.5" customHeight="1" x14ac:dyDescent="0.3">
      <c r="A468" s="71" t="s">
        <v>1390</v>
      </c>
      <c r="B468" s="55" t="s">
        <v>198</v>
      </c>
      <c r="C468" s="242"/>
      <c r="D468" s="72" t="s">
        <v>6</v>
      </c>
      <c r="F468" s="41" t="s">
        <v>1390</v>
      </c>
      <c r="G468" s="42" t="s">
        <v>198</v>
      </c>
      <c r="H468" s="232"/>
      <c r="I468" s="62" t="s">
        <v>6</v>
      </c>
      <c r="K468" s="60" t="b" cm="1">
        <f t="array" ref="K468:L468">EXACT(A468:B468,F468:G468)</f>
        <v>1</v>
      </c>
      <c r="L468" s="40" t="b">
        <v>1</v>
      </c>
      <c r="M468" s="40" t="b">
        <f t="shared" si="39"/>
        <v>1</v>
      </c>
      <c r="N468" s="66" t="b">
        <f t="shared" si="40"/>
        <v>1</v>
      </c>
      <c r="P468" s="41" t="s">
        <v>1390</v>
      </c>
      <c r="Q468" s="42" t="s">
        <v>198</v>
      </c>
      <c r="R468" s="232"/>
      <c r="S468" s="62" t="s">
        <v>6</v>
      </c>
      <c r="T468" s="43"/>
      <c r="U468" s="40" t="b" cm="1">
        <f t="array" ref="U468:V468">EXACT(F468:G468,P468:Q468)</f>
        <v>1</v>
      </c>
      <c r="V468" s="40" t="b">
        <v>1</v>
      </c>
      <c r="W468" s="40" t="b">
        <f t="shared" si="41"/>
        <v>1</v>
      </c>
      <c r="X468" s="40" t="b">
        <f t="shared" si="42"/>
        <v>1</v>
      </c>
    </row>
    <row r="469" spans="1:24" ht="14.5" customHeight="1" x14ac:dyDescent="0.3">
      <c r="A469" s="71" t="s">
        <v>1391</v>
      </c>
      <c r="B469" s="55"/>
      <c r="C469" s="242"/>
      <c r="D469" s="72"/>
      <c r="F469" s="41" t="s">
        <v>1391</v>
      </c>
      <c r="G469" s="42"/>
      <c r="H469" s="232"/>
      <c r="I469" s="62"/>
      <c r="K469" s="60" t="b" cm="1">
        <f t="array" ref="K469:L469">EXACT(A469:B469,F469:G469)</f>
        <v>1</v>
      </c>
      <c r="L469" s="40" t="b">
        <v>1</v>
      </c>
      <c r="M469" s="40" t="b">
        <f t="shared" si="39"/>
        <v>1</v>
      </c>
      <c r="N469" s="66" t="b">
        <f t="shared" si="40"/>
        <v>1</v>
      </c>
      <c r="P469" s="41" t="s">
        <v>1391</v>
      </c>
      <c r="Q469" s="42"/>
      <c r="R469" s="232"/>
      <c r="S469" s="62"/>
      <c r="T469" s="43"/>
      <c r="U469" s="40" t="b" cm="1">
        <f t="array" ref="U469:V469">EXACT(F469:G469,P469:Q469)</f>
        <v>1</v>
      </c>
      <c r="V469" s="40" t="b">
        <v>1</v>
      </c>
      <c r="W469" s="40" t="b">
        <f t="shared" si="41"/>
        <v>1</v>
      </c>
      <c r="X469" s="40" t="b">
        <f t="shared" si="42"/>
        <v>1</v>
      </c>
    </row>
    <row r="470" spans="1:24" ht="14.5" customHeight="1" x14ac:dyDescent="0.3">
      <c r="A470" s="71" t="s">
        <v>626</v>
      </c>
      <c r="B470" s="55" t="s">
        <v>1392</v>
      </c>
      <c r="C470" s="242" t="s">
        <v>629</v>
      </c>
      <c r="D470" s="72" t="s">
        <v>103</v>
      </c>
      <c r="F470" s="41" t="s">
        <v>626</v>
      </c>
      <c r="G470" s="42" t="s">
        <v>1392</v>
      </c>
      <c r="H470" s="232" t="s">
        <v>629</v>
      </c>
      <c r="I470" s="62" t="s">
        <v>103</v>
      </c>
      <c r="K470" s="60" t="b" cm="1">
        <f t="array" ref="K470:L470">EXACT(A470:B470,F470:G470)</f>
        <v>1</v>
      </c>
      <c r="L470" s="40" t="b">
        <v>1</v>
      </c>
      <c r="M470" s="40" t="b">
        <f t="shared" si="39"/>
        <v>1</v>
      </c>
      <c r="N470" s="66" t="b">
        <f t="shared" si="40"/>
        <v>1</v>
      </c>
      <c r="P470" s="41" t="s">
        <v>626</v>
      </c>
      <c r="Q470" s="42" t="s">
        <v>1392</v>
      </c>
      <c r="R470" s="232" t="s">
        <v>629</v>
      </c>
      <c r="S470" s="62" t="s">
        <v>103</v>
      </c>
      <c r="T470" s="43"/>
      <c r="U470" s="40" t="b" cm="1">
        <f t="array" ref="U470:V470">EXACT(F470:G470,P470:Q470)</f>
        <v>1</v>
      </c>
      <c r="V470" s="40" t="b">
        <v>1</v>
      </c>
      <c r="W470" s="40" t="b">
        <f t="shared" si="41"/>
        <v>1</v>
      </c>
      <c r="X470" s="40" t="b">
        <f t="shared" si="42"/>
        <v>1</v>
      </c>
    </row>
    <row r="471" spans="1:24" ht="14.5" customHeight="1" x14ac:dyDescent="0.3">
      <c r="A471" s="71" t="s">
        <v>627</v>
      </c>
      <c r="B471" s="56" t="s">
        <v>1393</v>
      </c>
      <c r="C471" s="242"/>
      <c r="D471" s="72" t="s">
        <v>6</v>
      </c>
      <c r="F471" s="41" t="s">
        <v>627</v>
      </c>
      <c r="G471" s="42" t="s">
        <v>1393</v>
      </c>
      <c r="H471" s="232"/>
      <c r="I471" s="62" t="s">
        <v>6</v>
      </c>
      <c r="K471" s="60" t="b" cm="1">
        <f t="array" ref="K471:L471">EXACT(A471:B471,F471:G471)</f>
        <v>1</v>
      </c>
      <c r="L471" s="40" t="b">
        <v>1</v>
      </c>
      <c r="M471" s="40" t="b">
        <f t="shared" si="39"/>
        <v>1</v>
      </c>
      <c r="N471" s="66" t="b">
        <f t="shared" si="40"/>
        <v>1</v>
      </c>
      <c r="P471" s="41" t="s">
        <v>627</v>
      </c>
      <c r="Q471" s="42" t="s">
        <v>1393</v>
      </c>
      <c r="R471" s="232"/>
      <c r="S471" s="62" t="s">
        <v>6</v>
      </c>
      <c r="T471" s="43"/>
      <c r="U471" s="40" t="b" cm="1">
        <f t="array" ref="U471:V471">EXACT(F471:G471,P471:Q471)</f>
        <v>1</v>
      </c>
      <c r="V471" s="40" t="b">
        <v>1</v>
      </c>
      <c r="W471" s="40" t="b">
        <f t="shared" si="41"/>
        <v>1</v>
      </c>
      <c r="X471" s="40" t="b">
        <f t="shared" si="42"/>
        <v>1</v>
      </c>
    </row>
    <row r="472" spans="1:24" ht="14.5" customHeight="1" x14ac:dyDescent="0.3">
      <c r="A472" s="71"/>
      <c r="B472" s="55" t="s">
        <v>628</v>
      </c>
      <c r="C472" s="242"/>
      <c r="D472" s="72"/>
      <c r="F472" s="41"/>
      <c r="G472" s="42" t="s">
        <v>628</v>
      </c>
      <c r="H472" s="232"/>
      <c r="I472" s="62"/>
      <c r="K472" s="60" t="b" cm="1">
        <f t="array" ref="K472:L472">EXACT(A472:B472,F472:G472)</f>
        <v>1</v>
      </c>
      <c r="L472" s="40" t="b">
        <v>1</v>
      </c>
      <c r="M472" s="40" t="b">
        <f t="shared" si="39"/>
        <v>1</v>
      </c>
      <c r="N472" s="66" t="b">
        <f t="shared" si="40"/>
        <v>1</v>
      </c>
      <c r="P472" s="41"/>
      <c r="Q472" s="42" t="s">
        <v>628</v>
      </c>
      <c r="R472" s="232"/>
      <c r="S472" s="62"/>
      <c r="T472" s="43"/>
      <c r="U472" s="40" t="b" cm="1">
        <f t="array" ref="U472:V472">EXACT(F472:G472,P472:Q472)</f>
        <v>1</v>
      </c>
      <c r="V472" s="40" t="b">
        <v>1</v>
      </c>
      <c r="W472" s="40" t="b">
        <f t="shared" si="41"/>
        <v>1</v>
      </c>
      <c r="X472" s="40" t="b">
        <f t="shared" si="42"/>
        <v>1</v>
      </c>
    </row>
    <row r="473" spans="1:24" ht="14.5" customHeight="1" x14ac:dyDescent="0.3">
      <c r="A473" s="71" t="s">
        <v>630</v>
      </c>
      <c r="B473" s="56" t="s">
        <v>1308</v>
      </c>
      <c r="C473" s="242" t="s">
        <v>632</v>
      </c>
      <c r="D473" s="72" t="s">
        <v>5</v>
      </c>
      <c r="F473" s="41" t="s">
        <v>630</v>
      </c>
      <c r="G473" s="42" t="s">
        <v>1308</v>
      </c>
      <c r="H473" s="232" t="s">
        <v>632</v>
      </c>
      <c r="I473" s="62" t="s">
        <v>5</v>
      </c>
      <c r="K473" s="60" t="b" cm="1">
        <f t="array" ref="K473:L473">EXACT(A473:B473,F473:G473)</f>
        <v>1</v>
      </c>
      <c r="L473" s="40" t="b">
        <v>1</v>
      </c>
      <c r="M473" s="40" t="b">
        <f t="shared" si="39"/>
        <v>1</v>
      </c>
      <c r="N473" s="66" t="b">
        <f t="shared" si="40"/>
        <v>1</v>
      </c>
      <c r="P473" s="41" t="s">
        <v>630</v>
      </c>
      <c r="Q473" s="42" t="s">
        <v>1308</v>
      </c>
      <c r="R473" s="232" t="s">
        <v>632</v>
      </c>
      <c r="S473" s="62" t="s">
        <v>5</v>
      </c>
      <c r="T473" s="43"/>
      <c r="U473" s="40" t="b" cm="1">
        <f t="array" ref="U473:V473">EXACT(F473:G473,P473:Q473)</f>
        <v>1</v>
      </c>
      <c r="V473" s="40" t="b">
        <v>1</v>
      </c>
      <c r="W473" s="40" t="b">
        <f t="shared" si="41"/>
        <v>1</v>
      </c>
      <c r="X473" s="40" t="b">
        <f t="shared" si="42"/>
        <v>1</v>
      </c>
    </row>
    <row r="474" spans="1:24" ht="14.5" customHeight="1" x14ac:dyDescent="0.3">
      <c r="A474" s="71" t="s">
        <v>631</v>
      </c>
      <c r="B474" s="55" t="s">
        <v>149</v>
      </c>
      <c r="C474" s="242"/>
      <c r="D474" s="72" t="s">
        <v>6</v>
      </c>
      <c r="F474" s="41" t="s">
        <v>631</v>
      </c>
      <c r="G474" s="42" t="s">
        <v>149</v>
      </c>
      <c r="H474" s="232"/>
      <c r="I474" s="62" t="s">
        <v>6</v>
      </c>
      <c r="K474" s="60" t="b" cm="1">
        <f t="array" ref="K474:L474">EXACT(A474:B474,F474:G474)</f>
        <v>1</v>
      </c>
      <c r="L474" s="40" t="b">
        <v>1</v>
      </c>
      <c r="M474" s="40" t="b">
        <f t="shared" si="39"/>
        <v>1</v>
      </c>
      <c r="N474" s="66" t="b">
        <f t="shared" si="40"/>
        <v>1</v>
      </c>
      <c r="P474" s="41" t="s">
        <v>631</v>
      </c>
      <c r="Q474" s="42" t="s">
        <v>149</v>
      </c>
      <c r="R474" s="232"/>
      <c r="S474" s="62" t="s">
        <v>6</v>
      </c>
      <c r="T474" s="43"/>
      <c r="U474" s="40" t="b" cm="1">
        <f t="array" ref="U474:V474">EXACT(F474:G474,P474:Q474)</f>
        <v>1</v>
      </c>
      <c r="V474" s="40" t="b">
        <v>1</v>
      </c>
      <c r="W474" s="40" t="b">
        <f t="shared" si="41"/>
        <v>1</v>
      </c>
      <c r="X474" s="40" t="b">
        <f t="shared" si="42"/>
        <v>1</v>
      </c>
    </row>
    <row r="475" spans="1:24" ht="14.5" customHeight="1" x14ac:dyDescent="0.3">
      <c r="A475" s="71"/>
      <c r="B475" s="55" t="s">
        <v>150</v>
      </c>
      <c r="C475" s="242"/>
      <c r="D475" s="72"/>
      <c r="F475" s="41"/>
      <c r="G475" s="42" t="s">
        <v>150</v>
      </c>
      <c r="H475" s="232"/>
      <c r="I475" s="62"/>
      <c r="K475" s="60" t="b" cm="1">
        <f t="array" ref="K475:L475">EXACT(A475:B475,F475:G475)</f>
        <v>1</v>
      </c>
      <c r="L475" s="40" t="b">
        <v>1</v>
      </c>
      <c r="M475" s="40" t="b">
        <f t="shared" si="39"/>
        <v>1</v>
      </c>
      <c r="N475" s="66" t="b">
        <f t="shared" si="40"/>
        <v>1</v>
      </c>
      <c r="P475" s="41"/>
      <c r="Q475" s="42" t="s">
        <v>150</v>
      </c>
      <c r="R475" s="232"/>
      <c r="S475" s="62"/>
      <c r="T475" s="43"/>
      <c r="U475" s="40" t="b" cm="1">
        <f t="array" ref="U475:V475">EXACT(F475:G475,P475:Q475)</f>
        <v>1</v>
      </c>
      <c r="V475" s="40" t="b">
        <v>1</v>
      </c>
      <c r="W475" s="40" t="b">
        <f t="shared" si="41"/>
        <v>1</v>
      </c>
      <c r="X475" s="40" t="b">
        <f t="shared" si="42"/>
        <v>1</v>
      </c>
    </row>
    <row r="476" spans="1:24" ht="14.5" customHeight="1" x14ac:dyDescent="0.3">
      <c r="A476" s="71" t="s">
        <v>633</v>
      </c>
      <c r="B476" s="55" t="s">
        <v>9</v>
      </c>
      <c r="C476" s="242" t="s">
        <v>635</v>
      </c>
      <c r="D476" s="72" t="s">
        <v>103</v>
      </c>
      <c r="F476" s="41" t="s">
        <v>633</v>
      </c>
      <c r="G476" s="42" t="s">
        <v>9</v>
      </c>
      <c r="H476" s="232" t="s">
        <v>635</v>
      </c>
      <c r="I476" s="62" t="s">
        <v>103</v>
      </c>
      <c r="K476" s="60" t="b" cm="1">
        <f t="array" ref="K476:L476">EXACT(A476:B476,F476:G476)</f>
        <v>1</v>
      </c>
      <c r="L476" s="40" t="b">
        <v>1</v>
      </c>
      <c r="M476" s="40" t="b">
        <f t="shared" si="39"/>
        <v>1</v>
      </c>
      <c r="N476" s="66" t="b">
        <f t="shared" si="40"/>
        <v>1</v>
      </c>
      <c r="P476" s="41" t="s">
        <v>633</v>
      </c>
      <c r="Q476" s="42" t="s">
        <v>9</v>
      </c>
      <c r="R476" s="232" t="s">
        <v>635</v>
      </c>
      <c r="S476" s="62" t="s">
        <v>103</v>
      </c>
      <c r="T476" s="43"/>
      <c r="U476" s="40" t="b" cm="1">
        <f t="array" ref="U476:V476">EXACT(F476:G476,P476:Q476)</f>
        <v>1</v>
      </c>
      <c r="V476" s="40" t="b">
        <v>1</v>
      </c>
      <c r="W476" s="40" t="b">
        <f t="shared" si="41"/>
        <v>1</v>
      </c>
      <c r="X476" s="40" t="b">
        <f t="shared" si="42"/>
        <v>1</v>
      </c>
    </row>
    <row r="477" spans="1:24" ht="14.5" customHeight="1" x14ac:dyDescent="0.3">
      <c r="A477" s="71" t="s">
        <v>634</v>
      </c>
      <c r="B477" s="55" t="s">
        <v>10</v>
      </c>
      <c r="C477" s="242"/>
      <c r="D477" s="72" t="s">
        <v>6</v>
      </c>
      <c r="F477" s="41" t="s">
        <v>634</v>
      </c>
      <c r="G477" s="42" t="s">
        <v>10</v>
      </c>
      <c r="H477" s="232"/>
      <c r="I477" s="62" t="s">
        <v>6</v>
      </c>
      <c r="K477" s="60" t="b" cm="1">
        <f t="array" ref="K477:L477">EXACT(A477:B477,F477:G477)</f>
        <v>1</v>
      </c>
      <c r="L477" s="40" t="b">
        <v>1</v>
      </c>
      <c r="M477" s="40" t="b">
        <f t="shared" si="39"/>
        <v>1</v>
      </c>
      <c r="N477" s="66" t="b">
        <f t="shared" si="40"/>
        <v>1</v>
      </c>
      <c r="P477" s="41" t="s">
        <v>634</v>
      </c>
      <c r="Q477" s="42" t="s">
        <v>10</v>
      </c>
      <c r="R477" s="232"/>
      <c r="S477" s="62" t="s">
        <v>6</v>
      </c>
      <c r="T477" s="43"/>
      <c r="U477" s="40" t="b" cm="1">
        <f t="array" ref="U477:V477">EXACT(F477:G477,P477:Q477)</f>
        <v>1</v>
      </c>
      <c r="V477" s="40" t="b">
        <v>1</v>
      </c>
      <c r="W477" s="40" t="b">
        <f t="shared" si="41"/>
        <v>1</v>
      </c>
      <c r="X477" s="40" t="b">
        <f t="shared" si="42"/>
        <v>1</v>
      </c>
    </row>
    <row r="478" spans="1:24" ht="14.5" customHeight="1" x14ac:dyDescent="0.3">
      <c r="A478" s="71"/>
      <c r="B478" s="55" t="s">
        <v>11</v>
      </c>
      <c r="C478" s="242"/>
      <c r="D478" s="72"/>
      <c r="F478" s="41"/>
      <c r="G478" s="42" t="s">
        <v>11</v>
      </c>
      <c r="H478" s="232"/>
      <c r="I478" s="62"/>
      <c r="K478" s="60" t="b" cm="1">
        <f t="array" ref="K478:L478">EXACT(A478:B478,F478:G478)</f>
        <v>1</v>
      </c>
      <c r="L478" s="40" t="b">
        <v>1</v>
      </c>
      <c r="M478" s="40" t="b">
        <f t="shared" si="39"/>
        <v>1</v>
      </c>
      <c r="N478" s="66" t="b">
        <f t="shared" si="40"/>
        <v>1</v>
      </c>
      <c r="P478" s="41"/>
      <c r="Q478" s="42" t="s">
        <v>11</v>
      </c>
      <c r="R478" s="232"/>
      <c r="S478" s="62"/>
      <c r="T478" s="43"/>
      <c r="U478" s="40" t="b" cm="1">
        <f t="array" ref="U478:V478">EXACT(F478:G478,P478:Q478)</f>
        <v>1</v>
      </c>
      <c r="V478" s="40" t="b">
        <v>1</v>
      </c>
      <c r="W478" s="40" t="b">
        <f t="shared" si="41"/>
        <v>1</v>
      </c>
      <c r="X478" s="40" t="b">
        <f t="shared" si="42"/>
        <v>1</v>
      </c>
    </row>
    <row r="479" spans="1:24" ht="14.5" customHeight="1" x14ac:dyDescent="0.3">
      <c r="A479" s="71" t="s">
        <v>636</v>
      </c>
      <c r="B479" s="55" t="s">
        <v>1375</v>
      </c>
      <c r="C479" s="242" t="s">
        <v>638</v>
      </c>
      <c r="D479" s="72" t="s">
        <v>5</v>
      </c>
      <c r="F479" s="41" t="s">
        <v>636</v>
      </c>
      <c r="G479" s="42" t="s">
        <v>1375</v>
      </c>
      <c r="H479" s="232" t="s">
        <v>638</v>
      </c>
      <c r="I479" s="62" t="s">
        <v>5</v>
      </c>
      <c r="K479" s="60" t="b" cm="1">
        <f t="array" ref="K479:L479">EXACT(A479:B479,F479:G479)</f>
        <v>1</v>
      </c>
      <c r="L479" s="40" t="b">
        <v>1</v>
      </c>
      <c r="M479" s="40" t="b">
        <f t="shared" si="39"/>
        <v>1</v>
      </c>
      <c r="N479" s="66" t="b">
        <f t="shared" si="40"/>
        <v>1</v>
      </c>
      <c r="P479" s="41" t="s">
        <v>636</v>
      </c>
      <c r="Q479" s="42" t="s">
        <v>1375</v>
      </c>
      <c r="R479" s="232" t="s">
        <v>638</v>
      </c>
      <c r="S479" s="62" t="s">
        <v>5</v>
      </c>
      <c r="T479" s="43"/>
      <c r="U479" s="40" t="b" cm="1">
        <f t="array" ref="U479:V479">EXACT(F479:G479,P479:Q479)</f>
        <v>1</v>
      </c>
      <c r="V479" s="40" t="b">
        <v>1</v>
      </c>
      <c r="W479" s="40" t="b">
        <f t="shared" si="41"/>
        <v>1</v>
      </c>
      <c r="X479" s="40" t="b">
        <f t="shared" si="42"/>
        <v>1</v>
      </c>
    </row>
    <row r="480" spans="1:24" ht="14.5" customHeight="1" x14ac:dyDescent="0.3">
      <c r="A480" s="71" t="s">
        <v>637</v>
      </c>
      <c r="B480" s="55" t="s">
        <v>587</v>
      </c>
      <c r="C480" s="242"/>
      <c r="D480" s="72" t="s">
        <v>6</v>
      </c>
      <c r="F480" s="41" t="s">
        <v>637</v>
      </c>
      <c r="G480" s="42" t="s">
        <v>587</v>
      </c>
      <c r="H480" s="232"/>
      <c r="I480" s="62" t="s">
        <v>6</v>
      </c>
      <c r="K480" s="60" t="b" cm="1">
        <f t="array" ref="K480:L480">EXACT(A480:B480,F480:G480)</f>
        <v>1</v>
      </c>
      <c r="L480" s="40" t="b">
        <v>1</v>
      </c>
      <c r="M480" s="40" t="b">
        <f t="shared" si="39"/>
        <v>1</v>
      </c>
      <c r="N480" s="66" t="b">
        <f t="shared" si="40"/>
        <v>1</v>
      </c>
      <c r="P480" s="41" t="s">
        <v>637</v>
      </c>
      <c r="Q480" s="42" t="s">
        <v>587</v>
      </c>
      <c r="R480" s="232"/>
      <c r="S480" s="62" t="s">
        <v>6</v>
      </c>
      <c r="T480" s="43"/>
      <c r="U480" s="40" t="b" cm="1">
        <f t="array" ref="U480:V480">EXACT(F480:G480,P480:Q480)</f>
        <v>1</v>
      </c>
      <c r="V480" s="40" t="b">
        <v>1</v>
      </c>
      <c r="W480" s="40" t="b">
        <f t="shared" si="41"/>
        <v>1</v>
      </c>
      <c r="X480" s="40" t="b">
        <f t="shared" si="42"/>
        <v>1</v>
      </c>
    </row>
    <row r="481" spans="1:24" ht="14.5" customHeight="1" x14ac:dyDescent="0.3">
      <c r="A481" s="71"/>
      <c r="B481" s="55" t="s">
        <v>588</v>
      </c>
      <c r="C481" s="242"/>
      <c r="D481" s="72"/>
      <c r="F481" s="41"/>
      <c r="G481" s="42" t="s">
        <v>588</v>
      </c>
      <c r="H481" s="232"/>
      <c r="I481" s="62"/>
      <c r="K481" s="60" t="b" cm="1">
        <f t="array" ref="K481:L481">EXACT(A481:B481,F481:G481)</f>
        <v>1</v>
      </c>
      <c r="L481" s="40" t="b">
        <v>1</v>
      </c>
      <c r="M481" s="40" t="b">
        <f t="shared" si="39"/>
        <v>1</v>
      </c>
      <c r="N481" s="66" t="b">
        <f t="shared" si="40"/>
        <v>1</v>
      </c>
      <c r="P481" s="41"/>
      <c r="Q481" s="42" t="s">
        <v>588</v>
      </c>
      <c r="R481" s="232"/>
      <c r="S481" s="62"/>
      <c r="T481" s="43"/>
      <c r="U481" s="40" t="b" cm="1">
        <f t="array" ref="U481:V481">EXACT(F481:G481,P481:Q481)</f>
        <v>1</v>
      </c>
      <c r="V481" s="40" t="b">
        <v>1</v>
      </c>
      <c r="W481" s="40" t="b">
        <f t="shared" si="41"/>
        <v>1</v>
      </c>
      <c r="X481" s="40" t="b">
        <f t="shared" si="42"/>
        <v>1</v>
      </c>
    </row>
    <row r="482" spans="1:24" ht="14.5" customHeight="1" x14ac:dyDescent="0.3">
      <c r="A482" s="71" t="s">
        <v>639</v>
      </c>
      <c r="B482" s="55" t="s">
        <v>641</v>
      </c>
      <c r="C482" s="242" t="s">
        <v>644</v>
      </c>
      <c r="D482" s="72" t="s">
        <v>110</v>
      </c>
      <c r="F482" s="41" t="s">
        <v>639</v>
      </c>
      <c r="G482" s="42" t="s">
        <v>641</v>
      </c>
      <c r="H482" s="232" t="s">
        <v>644</v>
      </c>
      <c r="I482" s="62" t="s">
        <v>110</v>
      </c>
      <c r="K482" s="60" t="b" cm="1">
        <f t="array" ref="K482:L482">EXACT(A482:B482,F482:G482)</f>
        <v>1</v>
      </c>
      <c r="L482" s="40" t="b">
        <v>1</v>
      </c>
      <c r="M482" s="40" t="b">
        <f t="shared" si="39"/>
        <v>1</v>
      </c>
      <c r="N482" s="66" t="b">
        <f t="shared" si="40"/>
        <v>1</v>
      </c>
      <c r="P482" s="41" t="s">
        <v>639</v>
      </c>
      <c r="Q482" s="42" t="s">
        <v>641</v>
      </c>
      <c r="R482" s="232" t="s">
        <v>644</v>
      </c>
      <c r="S482" s="62" t="s">
        <v>110</v>
      </c>
      <c r="T482" s="43"/>
      <c r="U482" s="40" t="b" cm="1">
        <f t="array" ref="U482:V482">EXACT(F482:G482,P482:Q482)</f>
        <v>1</v>
      </c>
      <c r="V482" s="40" t="b">
        <v>1</v>
      </c>
      <c r="W482" s="40" t="b">
        <f t="shared" si="41"/>
        <v>1</v>
      </c>
      <c r="X482" s="40" t="b">
        <f t="shared" si="42"/>
        <v>1</v>
      </c>
    </row>
    <row r="483" spans="1:24" ht="14.5" customHeight="1" x14ac:dyDescent="0.3">
      <c r="A483" s="71" t="s">
        <v>640</v>
      </c>
      <c r="B483" s="55" t="s">
        <v>642</v>
      </c>
      <c r="C483" s="242"/>
      <c r="D483" s="72" t="s">
        <v>6</v>
      </c>
      <c r="F483" s="41" t="s">
        <v>640</v>
      </c>
      <c r="G483" s="42" t="s">
        <v>642</v>
      </c>
      <c r="H483" s="232"/>
      <c r="I483" s="62" t="s">
        <v>6</v>
      </c>
      <c r="K483" s="60" t="b" cm="1">
        <f t="array" ref="K483:L483">EXACT(A483:B483,F483:G483)</f>
        <v>1</v>
      </c>
      <c r="L483" s="40" t="b">
        <v>1</v>
      </c>
      <c r="M483" s="40" t="b">
        <f t="shared" si="39"/>
        <v>1</v>
      </c>
      <c r="N483" s="66" t="b">
        <f t="shared" si="40"/>
        <v>1</v>
      </c>
      <c r="P483" s="41" t="s">
        <v>640</v>
      </c>
      <c r="Q483" s="42" t="s">
        <v>642</v>
      </c>
      <c r="R483" s="232"/>
      <c r="S483" s="62" t="s">
        <v>6</v>
      </c>
      <c r="T483" s="43"/>
      <c r="U483" s="40" t="b" cm="1">
        <f t="array" ref="U483:V483">EXACT(F483:G483,P483:Q483)</f>
        <v>1</v>
      </c>
      <c r="V483" s="40" t="b">
        <v>1</v>
      </c>
      <c r="W483" s="40" t="b">
        <f t="shared" si="41"/>
        <v>1</v>
      </c>
      <c r="X483" s="40" t="b">
        <f t="shared" si="42"/>
        <v>1</v>
      </c>
    </row>
    <row r="484" spans="1:24" ht="14.5" customHeight="1" x14ac:dyDescent="0.3">
      <c r="A484" s="71"/>
      <c r="B484" s="55" t="s">
        <v>643</v>
      </c>
      <c r="C484" s="242"/>
      <c r="D484" s="72"/>
      <c r="F484" s="41"/>
      <c r="G484" s="42" t="s">
        <v>643</v>
      </c>
      <c r="H484" s="232"/>
      <c r="I484" s="62"/>
      <c r="K484" s="60" t="b" cm="1">
        <f t="array" ref="K484:L484">EXACT(A484:B484,F484:G484)</f>
        <v>1</v>
      </c>
      <c r="L484" s="40" t="b">
        <v>1</v>
      </c>
      <c r="M484" s="40" t="b">
        <f t="shared" si="39"/>
        <v>1</v>
      </c>
      <c r="N484" s="66" t="b">
        <f t="shared" si="40"/>
        <v>1</v>
      </c>
      <c r="P484" s="41"/>
      <c r="Q484" s="42" t="s">
        <v>643</v>
      </c>
      <c r="R484" s="232"/>
      <c r="S484" s="62"/>
      <c r="T484" s="43"/>
      <c r="U484" s="40" t="b" cm="1">
        <f t="array" ref="U484:V484">EXACT(F484:G484,P484:Q484)</f>
        <v>1</v>
      </c>
      <c r="V484" s="40" t="b">
        <v>1</v>
      </c>
      <c r="W484" s="40" t="b">
        <f t="shared" si="41"/>
        <v>1</v>
      </c>
      <c r="X484" s="40" t="b">
        <f t="shared" si="42"/>
        <v>1</v>
      </c>
    </row>
    <row r="485" spans="1:24" ht="14.5" customHeight="1" x14ac:dyDescent="0.3">
      <c r="A485" s="71"/>
      <c r="B485" s="55" t="s">
        <v>378</v>
      </c>
      <c r="C485" s="242"/>
      <c r="D485" s="72"/>
      <c r="F485" s="41"/>
      <c r="G485" s="42" t="s">
        <v>378</v>
      </c>
      <c r="H485" s="232"/>
      <c r="I485" s="62"/>
      <c r="K485" s="60" t="b" cm="1">
        <f t="array" ref="K485:L485">EXACT(A485:B485,F485:G485)</f>
        <v>1</v>
      </c>
      <c r="L485" s="40" t="b">
        <v>1</v>
      </c>
      <c r="M485" s="40" t="b">
        <f t="shared" si="39"/>
        <v>1</v>
      </c>
      <c r="N485" s="66" t="b">
        <f t="shared" si="40"/>
        <v>1</v>
      </c>
      <c r="P485" s="41"/>
      <c r="Q485" s="42" t="s">
        <v>378</v>
      </c>
      <c r="R485" s="232"/>
      <c r="S485" s="62"/>
      <c r="T485" s="43"/>
      <c r="U485" s="40" t="b" cm="1">
        <f t="array" ref="U485:V485">EXACT(F485:G485,P485:Q485)</f>
        <v>1</v>
      </c>
      <c r="V485" s="40" t="b">
        <v>1</v>
      </c>
      <c r="W485" s="40" t="b">
        <f t="shared" si="41"/>
        <v>1</v>
      </c>
      <c r="X485" s="40" t="b">
        <f t="shared" si="42"/>
        <v>1</v>
      </c>
    </row>
    <row r="486" spans="1:24" ht="14.5" customHeight="1" x14ac:dyDescent="0.3">
      <c r="A486" s="71" t="s">
        <v>1394</v>
      </c>
      <c r="B486" s="55" t="s">
        <v>1461</v>
      </c>
      <c r="C486" s="242" t="s">
        <v>645</v>
      </c>
      <c r="D486" s="72" t="s">
        <v>68</v>
      </c>
      <c r="F486" s="41" t="s">
        <v>1394</v>
      </c>
      <c r="G486" s="42" t="s">
        <v>1461</v>
      </c>
      <c r="H486" s="232" t="s">
        <v>645</v>
      </c>
      <c r="I486" s="62" t="s">
        <v>68</v>
      </c>
      <c r="K486" s="60" t="b" cm="1">
        <f t="array" ref="K486:L486">EXACT(A486:B486,F486:G486)</f>
        <v>1</v>
      </c>
      <c r="L486" s="40" t="b">
        <v>1</v>
      </c>
      <c r="M486" s="40" t="b">
        <f t="shared" si="39"/>
        <v>1</v>
      </c>
      <c r="N486" s="66" t="b">
        <f t="shared" si="40"/>
        <v>1</v>
      </c>
      <c r="P486" s="41" t="s">
        <v>1394</v>
      </c>
      <c r="Q486" s="42" t="s">
        <v>1461</v>
      </c>
      <c r="R486" s="232" t="s">
        <v>645</v>
      </c>
      <c r="S486" s="62" t="s">
        <v>68</v>
      </c>
      <c r="T486" s="43"/>
      <c r="U486" s="40" t="b" cm="1">
        <f t="array" ref="U486:V486">EXACT(F486:G486,P486:Q486)</f>
        <v>1</v>
      </c>
      <c r="V486" s="40" t="b">
        <v>1</v>
      </c>
      <c r="W486" s="40" t="b">
        <f t="shared" si="41"/>
        <v>1</v>
      </c>
      <c r="X486" s="40" t="b">
        <f t="shared" si="42"/>
        <v>1</v>
      </c>
    </row>
    <row r="487" spans="1:24" ht="14.5" customHeight="1" x14ac:dyDescent="0.3">
      <c r="A487" s="71" t="s">
        <v>1395</v>
      </c>
      <c r="B487" s="55" t="s">
        <v>197</v>
      </c>
      <c r="C487" s="242"/>
      <c r="D487" s="72" t="s">
        <v>6</v>
      </c>
      <c r="F487" s="41" t="s">
        <v>1395</v>
      </c>
      <c r="G487" s="42" t="s">
        <v>197</v>
      </c>
      <c r="H487" s="232"/>
      <c r="I487" s="62" t="s">
        <v>6</v>
      </c>
      <c r="K487" s="60" t="b" cm="1">
        <f t="array" ref="K487:L487">EXACT(A487:B487,F487:G487)</f>
        <v>1</v>
      </c>
      <c r="L487" s="40" t="b">
        <v>1</v>
      </c>
      <c r="M487" s="40" t="b">
        <f t="shared" si="39"/>
        <v>1</v>
      </c>
      <c r="N487" s="66" t="b">
        <f t="shared" si="40"/>
        <v>1</v>
      </c>
      <c r="P487" s="41" t="s">
        <v>1395</v>
      </c>
      <c r="Q487" s="42" t="s">
        <v>197</v>
      </c>
      <c r="R487" s="232"/>
      <c r="S487" s="62" t="s">
        <v>6</v>
      </c>
      <c r="T487" s="43"/>
      <c r="U487" s="40" t="b" cm="1">
        <f t="array" ref="U487:V487">EXACT(F487:G487,P487:Q487)</f>
        <v>1</v>
      </c>
      <c r="V487" s="40" t="b">
        <v>1</v>
      </c>
      <c r="W487" s="40" t="b">
        <f t="shared" si="41"/>
        <v>1</v>
      </c>
      <c r="X487" s="40" t="b">
        <f t="shared" si="42"/>
        <v>1</v>
      </c>
    </row>
    <row r="488" spans="1:24" ht="14.5" customHeight="1" x14ac:dyDescent="0.3">
      <c r="A488" s="71" t="s">
        <v>1396</v>
      </c>
      <c r="B488" s="55" t="s">
        <v>198</v>
      </c>
      <c r="C488" s="242"/>
      <c r="D488" s="72"/>
      <c r="F488" s="41" t="s">
        <v>1396</v>
      </c>
      <c r="G488" s="42" t="s">
        <v>198</v>
      </c>
      <c r="H488" s="232"/>
      <c r="I488" s="62"/>
      <c r="K488" s="60" t="b" cm="1">
        <f t="array" ref="K488:L488">EXACT(A488:B488,F488:G488)</f>
        <v>1</v>
      </c>
      <c r="L488" s="40" t="b">
        <v>1</v>
      </c>
      <c r="M488" s="40" t="b">
        <f t="shared" si="39"/>
        <v>1</v>
      </c>
      <c r="N488" s="66" t="b">
        <f t="shared" si="40"/>
        <v>1</v>
      </c>
      <c r="P488" s="41" t="s">
        <v>1396</v>
      </c>
      <c r="Q488" s="42" t="s">
        <v>198</v>
      </c>
      <c r="R488" s="232"/>
      <c r="S488" s="62"/>
      <c r="T488" s="43"/>
      <c r="U488" s="40" t="b" cm="1">
        <f t="array" ref="U488:V488">EXACT(F488:G488,P488:Q488)</f>
        <v>1</v>
      </c>
      <c r="V488" s="40" t="b">
        <v>1</v>
      </c>
      <c r="W488" s="40" t="b">
        <f t="shared" si="41"/>
        <v>1</v>
      </c>
      <c r="X488" s="40" t="b">
        <f t="shared" si="42"/>
        <v>1</v>
      </c>
    </row>
    <row r="489" spans="1:24" ht="14.5" customHeight="1" x14ac:dyDescent="0.3">
      <c r="A489" s="71" t="s">
        <v>1397</v>
      </c>
      <c r="B489" s="55"/>
      <c r="C489" s="242"/>
      <c r="D489" s="72"/>
      <c r="F489" s="41" t="s">
        <v>1397</v>
      </c>
      <c r="G489" s="42"/>
      <c r="H489" s="232"/>
      <c r="I489" s="62"/>
      <c r="K489" s="60" t="b" cm="1">
        <f t="array" ref="K489:L489">EXACT(A489:B489,F489:G489)</f>
        <v>1</v>
      </c>
      <c r="L489" s="40" t="b">
        <v>1</v>
      </c>
      <c r="M489" s="40" t="b">
        <f t="shared" si="39"/>
        <v>1</v>
      </c>
      <c r="N489" s="66" t="b">
        <f t="shared" si="40"/>
        <v>1</v>
      </c>
      <c r="P489" s="41" t="s">
        <v>1397</v>
      </c>
      <c r="Q489" s="42"/>
      <c r="R489" s="232"/>
      <c r="S489" s="62"/>
      <c r="T489" s="43"/>
      <c r="U489" s="40" t="b" cm="1">
        <f t="array" ref="U489:V489">EXACT(F489:G489,P489:Q489)</f>
        <v>1</v>
      </c>
      <c r="V489" s="40" t="b">
        <v>1</v>
      </c>
      <c r="W489" s="40" t="b">
        <f t="shared" si="41"/>
        <v>1</v>
      </c>
      <c r="X489" s="40" t="b">
        <f t="shared" si="42"/>
        <v>1</v>
      </c>
    </row>
    <row r="490" spans="1:24" ht="14.5" customHeight="1" x14ac:dyDescent="0.3">
      <c r="A490" s="71" t="s">
        <v>646</v>
      </c>
      <c r="B490" s="55" t="s">
        <v>9</v>
      </c>
      <c r="C490" s="242" t="s">
        <v>648</v>
      </c>
      <c r="D490" s="72" t="s">
        <v>23</v>
      </c>
      <c r="F490" s="41" t="s">
        <v>646</v>
      </c>
      <c r="G490" s="42" t="s">
        <v>9</v>
      </c>
      <c r="H490" s="232" t="s">
        <v>648</v>
      </c>
      <c r="I490" s="62" t="s">
        <v>23</v>
      </c>
      <c r="K490" s="60" t="b" cm="1">
        <f t="array" ref="K490:L490">EXACT(A490:B490,F490:G490)</f>
        <v>1</v>
      </c>
      <c r="L490" s="40" t="b">
        <v>1</v>
      </c>
      <c r="M490" s="40" t="b">
        <f t="shared" si="39"/>
        <v>1</v>
      </c>
      <c r="N490" s="66" t="b">
        <f t="shared" si="40"/>
        <v>1</v>
      </c>
      <c r="P490" s="41" t="s">
        <v>646</v>
      </c>
      <c r="Q490" s="42" t="s">
        <v>9</v>
      </c>
      <c r="R490" s="232" t="s">
        <v>648</v>
      </c>
      <c r="S490" s="62" t="s">
        <v>23</v>
      </c>
      <c r="T490" s="43"/>
      <c r="U490" s="40" t="b" cm="1">
        <f t="array" ref="U490:V490">EXACT(F490:G490,P490:Q490)</f>
        <v>1</v>
      </c>
      <c r="V490" s="40" t="b">
        <v>1</v>
      </c>
      <c r="W490" s="40" t="b">
        <f t="shared" si="41"/>
        <v>1</v>
      </c>
      <c r="X490" s="40" t="b">
        <f t="shared" si="42"/>
        <v>1</v>
      </c>
    </row>
    <row r="491" spans="1:24" ht="14.5" customHeight="1" x14ac:dyDescent="0.3">
      <c r="A491" s="71" t="s">
        <v>647</v>
      </c>
      <c r="B491" s="55" t="s">
        <v>10</v>
      </c>
      <c r="C491" s="242"/>
      <c r="D491" s="72" t="s">
        <v>6</v>
      </c>
      <c r="F491" s="41" t="s">
        <v>647</v>
      </c>
      <c r="G491" s="42" t="s">
        <v>10</v>
      </c>
      <c r="H491" s="232"/>
      <c r="I491" s="62" t="s">
        <v>6</v>
      </c>
      <c r="K491" s="60" t="b" cm="1">
        <f t="array" ref="K491:L491">EXACT(A491:B491,F491:G491)</f>
        <v>1</v>
      </c>
      <c r="L491" s="40" t="b">
        <v>1</v>
      </c>
      <c r="M491" s="40" t="b">
        <f t="shared" ref="M491:M554" si="43">EXACT(C491,H491)</f>
        <v>1</v>
      </c>
      <c r="N491" s="66" t="b">
        <f t="shared" ref="N491:N554" si="44">EXACT(D491,I491)</f>
        <v>1</v>
      </c>
      <c r="P491" s="41" t="s">
        <v>647</v>
      </c>
      <c r="Q491" s="42" t="s">
        <v>10</v>
      </c>
      <c r="R491" s="232"/>
      <c r="S491" s="62" t="s">
        <v>6</v>
      </c>
      <c r="T491" s="43"/>
      <c r="U491" s="40" t="b" cm="1">
        <f t="array" ref="U491:V491">EXACT(F491:G491,P491:Q491)</f>
        <v>1</v>
      </c>
      <c r="V491" s="40" t="b">
        <v>1</v>
      </c>
      <c r="W491" s="40" t="b">
        <f t="shared" si="41"/>
        <v>1</v>
      </c>
      <c r="X491" s="40" t="b">
        <f t="shared" si="42"/>
        <v>1</v>
      </c>
    </row>
    <row r="492" spans="1:24" ht="14.5" customHeight="1" x14ac:dyDescent="0.3">
      <c r="A492" s="71"/>
      <c r="B492" s="55" t="s">
        <v>11</v>
      </c>
      <c r="C492" s="242"/>
      <c r="D492" s="72"/>
      <c r="F492" s="41"/>
      <c r="G492" s="42" t="s">
        <v>11</v>
      </c>
      <c r="H492" s="232"/>
      <c r="I492" s="62"/>
      <c r="K492" s="60" t="b" cm="1">
        <f t="array" ref="K492:L492">EXACT(A492:B492,F492:G492)</f>
        <v>1</v>
      </c>
      <c r="L492" s="40" t="b">
        <v>1</v>
      </c>
      <c r="M492" s="40" t="b">
        <f t="shared" si="43"/>
        <v>1</v>
      </c>
      <c r="N492" s="66" t="b">
        <f t="shared" si="44"/>
        <v>1</v>
      </c>
      <c r="P492" s="41"/>
      <c r="Q492" s="42" t="s">
        <v>11</v>
      </c>
      <c r="R492" s="232"/>
      <c r="S492" s="62"/>
      <c r="T492" s="43"/>
      <c r="U492" s="40" t="b" cm="1">
        <f t="array" ref="U492:V492">EXACT(F492:G492,P492:Q492)</f>
        <v>1</v>
      </c>
      <c r="V492" s="40" t="b">
        <v>1</v>
      </c>
      <c r="W492" s="40" t="b">
        <f t="shared" ref="W492:W555" si="45">EXACT(H492,R492)</f>
        <v>1</v>
      </c>
      <c r="X492" s="40" t="b">
        <f t="shared" ref="X492:X555" si="46">EXACT(I492,S492)</f>
        <v>1</v>
      </c>
    </row>
    <row r="493" spans="1:24" ht="14.5" customHeight="1" x14ac:dyDescent="0.3">
      <c r="A493" s="71" t="s">
        <v>649</v>
      </c>
      <c r="B493" s="55" t="s">
        <v>653</v>
      </c>
      <c r="C493" s="242" t="s">
        <v>654</v>
      </c>
      <c r="D493" s="72" t="s">
        <v>175</v>
      </c>
      <c r="F493" s="41" t="s">
        <v>649</v>
      </c>
      <c r="G493" s="42" t="s">
        <v>653</v>
      </c>
      <c r="H493" s="232" t="s">
        <v>654</v>
      </c>
      <c r="I493" s="62" t="s">
        <v>175</v>
      </c>
      <c r="K493" s="60" t="b" cm="1">
        <f t="array" ref="K493:L493">EXACT(A493:B493,F493:G493)</f>
        <v>1</v>
      </c>
      <c r="L493" s="40" t="b">
        <v>1</v>
      </c>
      <c r="M493" s="40" t="b">
        <f t="shared" si="43"/>
        <v>1</v>
      </c>
      <c r="N493" s="66" t="b">
        <f t="shared" si="44"/>
        <v>1</v>
      </c>
      <c r="P493" s="41" t="s">
        <v>649</v>
      </c>
      <c r="Q493" s="42" t="s">
        <v>653</v>
      </c>
      <c r="R493" s="232" t="s">
        <v>654</v>
      </c>
      <c r="S493" s="62" t="s">
        <v>175</v>
      </c>
      <c r="T493" s="43"/>
      <c r="U493" s="40" t="b" cm="1">
        <f t="array" ref="U493:V493">EXACT(F493:G493,P493:Q493)</f>
        <v>1</v>
      </c>
      <c r="V493" s="40" t="b">
        <v>1</v>
      </c>
      <c r="W493" s="40" t="b">
        <f t="shared" si="45"/>
        <v>1</v>
      </c>
      <c r="X493" s="40" t="b">
        <f t="shared" si="46"/>
        <v>1</v>
      </c>
    </row>
    <row r="494" spans="1:24" ht="14.5" customHeight="1" x14ac:dyDescent="0.3">
      <c r="A494" s="71" t="s">
        <v>650</v>
      </c>
      <c r="B494" s="55" t="s">
        <v>1455</v>
      </c>
      <c r="C494" s="242"/>
      <c r="D494" s="72" t="s">
        <v>6</v>
      </c>
      <c r="F494" s="41" t="s">
        <v>650</v>
      </c>
      <c r="G494" s="42" t="s">
        <v>1455</v>
      </c>
      <c r="H494" s="232"/>
      <c r="I494" s="62" t="s">
        <v>6</v>
      </c>
      <c r="K494" s="60" t="b" cm="1">
        <f t="array" ref="K494:L494">EXACT(A494:B494,F494:G494)</f>
        <v>1</v>
      </c>
      <c r="L494" s="40" t="b">
        <v>1</v>
      </c>
      <c r="M494" s="40" t="b">
        <f t="shared" si="43"/>
        <v>1</v>
      </c>
      <c r="N494" s="66" t="b">
        <f t="shared" si="44"/>
        <v>1</v>
      </c>
      <c r="P494" s="41" t="s">
        <v>650</v>
      </c>
      <c r="Q494" s="42" t="s">
        <v>1455</v>
      </c>
      <c r="R494" s="232"/>
      <c r="S494" s="62" t="s">
        <v>6</v>
      </c>
      <c r="T494" s="43"/>
      <c r="U494" s="40" t="b" cm="1">
        <f t="array" ref="U494:V494">EXACT(F494:G494,P494:Q494)</f>
        <v>1</v>
      </c>
      <c r="V494" s="40" t="b">
        <v>1</v>
      </c>
      <c r="W494" s="40" t="b">
        <f t="shared" si="45"/>
        <v>1</v>
      </c>
      <c r="X494" s="40" t="b">
        <f t="shared" si="46"/>
        <v>1</v>
      </c>
    </row>
    <row r="495" spans="1:24" ht="14.5" customHeight="1" x14ac:dyDescent="0.3">
      <c r="A495" s="71" t="s">
        <v>651</v>
      </c>
      <c r="B495" s="55" t="s">
        <v>1398</v>
      </c>
      <c r="C495" s="242"/>
      <c r="D495" s="72"/>
      <c r="F495" s="41" t="s">
        <v>651</v>
      </c>
      <c r="G495" s="42" t="s">
        <v>1398</v>
      </c>
      <c r="H495" s="232"/>
      <c r="I495" s="62"/>
      <c r="K495" s="60" t="b" cm="1">
        <f t="array" ref="K495:L495">EXACT(A495:B495,F495:G495)</f>
        <v>1</v>
      </c>
      <c r="L495" s="40" t="b">
        <v>1</v>
      </c>
      <c r="M495" s="40" t="b">
        <f t="shared" si="43"/>
        <v>1</v>
      </c>
      <c r="N495" s="66" t="b">
        <f t="shared" si="44"/>
        <v>1</v>
      </c>
      <c r="P495" s="41" t="s">
        <v>651</v>
      </c>
      <c r="Q495" s="42" t="s">
        <v>1398</v>
      </c>
      <c r="R495" s="232"/>
      <c r="S495" s="62"/>
      <c r="T495" s="43"/>
      <c r="U495" s="40" t="b" cm="1">
        <f t="array" ref="U495:V495">EXACT(F495:G495,P495:Q495)</f>
        <v>1</v>
      </c>
      <c r="V495" s="40" t="b">
        <v>1</v>
      </c>
      <c r="W495" s="40" t="b">
        <f t="shared" si="45"/>
        <v>1</v>
      </c>
      <c r="X495" s="40" t="b">
        <f t="shared" si="46"/>
        <v>1</v>
      </c>
    </row>
    <row r="496" spans="1:24" ht="14.5" customHeight="1" x14ac:dyDescent="0.3">
      <c r="A496" s="71" t="s">
        <v>652</v>
      </c>
      <c r="B496" s="55"/>
      <c r="C496" s="242"/>
      <c r="D496" s="72"/>
      <c r="F496" s="41" t="s">
        <v>652</v>
      </c>
      <c r="G496" s="42"/>
      <c r="H496" s="232"/>
      <c r="I496" s="62"/>
      <c r="K496" s="60" t="b" cm="1">
        <f t="array" ref="K496:L496">EXACT(A496:B496,F496:G496)</f>
        <v>1</v>
      </c>
      <c r="L496" s="40" t="b">
        <v>1</v>
      </c>
      <c r="M496" s="40" t="b">
        <f t="shared" si="43"/>
        <v>1</v>
      </c>
      <c r="N496" s="66" t="b">
        <f t="shared" si="44"/>
        <v>1</v>
      </c>
      <c r="P496" s="41" t="s">
        <v>652</v>
      </c>
      <c r="Q496" s="42"/>
      <c r="R496" s="232"/>
      <c r="S496" s="62"/>
      <c r="T496" s="43"/>
      <c r="U496" s="40" t="b" cm="1">
        <f t="array" ref="U496:V496">EXACT(F496:G496,P496:Q496)</f>
        <v>1</v>
      </c>
      <c r="V496" s="40" t="b">
        <v>1</v>
      </c>
      <c r="W496" s="40" t="b">
        <f t="shared" si="45"/>
        <v>1</v>
      </c>
      <c r="X496" s="40" t="b">
        <f t="shared" si="46"/>
        <v>1</v>
      </c>
    </row>
    <row r="497" spans="1:24" ht="14.5" customHeight="1" x14ac:dyDescent="0.3">
      <c r="A497" s="71" t="s">
        <v>655</v>
      </c>
      <c r="B497" s="55" t="s">
        <v>100</v>
      </c>
      <c r="C497" s="242" t="s">
        <v>659</v>
      </c>
      <c r="D497" s="72" t="s">
        <v>23</v>
      </c>
      <c r="F497" s="41" t="s">
        <v>655</v>
      </c>
      <c r="G497" s="42" t="s">
        <v>100</v>
      </c>
      <c r="H497" s="232" t="s">
        <v>659</v>
      </c>
      <c r="I497" s="62" t="s">
        <v>23</v>
      </c>
      <c r="K497" s="60" t="b" cm="1">
        <f t="array" ref="K497:L497">EXACT(A497:B497,F497:G497)</f>
        <v>1</v>
      </c>
      <c r="L497" s="40" t="b">
        <v>1</v>
      </c>
      <c r="M497" s="40" t="b">
        <f t="shared" si="43"/>
        <v>1</v>
      </c>
      <c r="N497" s="66" t="b">
        <f t="shared" si="44"/>
        <v>1</v>
      </c>
      <c r="P497" s="41" t="s">
        <v>655</v>
      </c>
      <c r="Q497" s="42" t="s">
        <v>100</v>
      </c>
      <c r="R497" s="232" t="s">
        <v>659</v>
      </c>
      <c r="S497" s="62" t="s">
        <v>23</v>
      </c>
      <c r="T497" s="43"/>
      <c r="U497" s="40" t="b" cm="1">
        <f t="array" ref="U497:V497">EXACT(F497:G497,P497:Q497)</f>
        <v>1</v>
      </c>
      <c r="V497" s="40" t="b">
        <v>1</v>
      </c>
      <c r="W497" s="40" t="b">
        <f t="shared" si="45"/>
        <v>1</v>
      </c>
      <c r="X497" s="40" t="b">
        <f t="shared" si="46"/>
        <v>1</v>
      </c>
    </row>
    <row r="498" spans="1:24" ht="14.5" customHeight="1" x14ac:dyDescent="0.3">
      <c r="A498" s="71" t="s">
        <v>656</v>
      </c>
      <c r="B498" s="55" t="s">
        <v>101</v>
      </c>
      <c r="C498" s="242"/>
      <c r="D498" s="72" t="s">
        <v>6</v>
      </c>
      <c r="F498" s="41" t="s">
        <v>656</v>
      </c>
      <c r="G498" s="42" t="s">
        <v>101</v>
      </c>
      <c r="H498" s="232"/>
      <c r="I498" s="62" t="s">
        <v>6</v>
      </c>
      <c r="K498" s="60" t="b" cm="1">
        <f t="array" ref="K498:L498">EXACT(A498:B498,F498:G498)</f>
        <v>1</v>
      </c>
      <c r="L498" s="40" t="b">
        <v>1</v>
      </c>
      <c r="M498" s="40" t="b">
        <f t="shared" si="43"/>
        <v>1</v>
      </c>
      <c r="N498" s="66" t="b">
        <f t="shared" si="44"/>
        <v>1</v>
      </c>
      <c r="P498" s="41" t="s">
        <v>656</v>
      </c>
      <c r="Q498" s="42" t="s">
        <v>101</v>
      </c>
      <c r="R498" s="232"/>
      <c r="S498" s="62" t="s">
        <v>6</v>
      </c>
      <c r="T498" s="43"/>
      <c r="U498" s="40" t="b" cm="1">
        <f t="array" ref="U498:V498">EXACT(F498:G498,P498:Q498)</f>
        <v>1</v>
      </c>
      <c r="V498" s="40" t="b">
        <v>1</v>
      </c>
      <c r="W498" s="40" t="b">
        <f t="shared" si="45"/>
        <v>1</v>
      </c>
      <c r="X498" s="40" t="b">
        <f t="shared" si="46"/>
        <v>1</v>
      </c>
    </row>
    <row r="499" spans="1:24" ht="14.5" customHeight="1" x14ac:dyDescent="0.3">
      <c r="A499" s="71" t="s">
        <v>657</v>
      </c>
      <c r="B499" s="55" t="s">
        <v>1460</v>
      </c>
      <c r="C499" s="242"/>
      <c r="D499" s="72"/>
      <c r="F499" s="41" t="s">
        <v>657</v>
      </c>
      <c r="G499" s="42" t="s">
        <v>1460</v>
      </c>
      <c r="H499" s="232"/>
      <c r="I499" s="62"/>
      <c r="K499" s="60" t="b" cm="1">
        <f t="array" ref="K499:L499">EXACT(A499:B499,F499:G499)</f>
        <v>1</v>
      </c>
      <c r="L499" s="40" t="b">
        <v>1</v>
      </c>
      <c r="M499" s="40" t="b">
        <f t="shared" si="43"/>
        <v>1</v>
      </c>
      <c r="N499" s="66" t="b">
        <f t="shared" si="44"/>
        <v>1</v>
      </c>
      <c r="P499" s="41" t="s">
        <v>657</v>
      </c>
      <c r="Q499" s="42" t="s">
        <v>1460</v>
      </c>
      <c r="R499" s="232"/>
      <c r="S499" s="62"/>
      <c r="T499" s="43"/>
      <c r="U499" s="40" t="b" cm="1">
        <f t="array" ref="U499:V499">EXACT(F499:G499,P499:Q499)</f>
        <v>1</v>
      </c>
      <c r="V499" s="40" t="b">
        <v>1</v>
      </c>
      <c r="W499" s="40" t="b">
        <f t="shared" si="45"/>
        <v>1</v>
      </c>
      <c r="X499" s="40" t="b">
        <f t="shared" si="46"/>
        <v>1</v>
      </c>
    </row>
    <row r="500" spans="1:24" ht="14.5" customHeight="1" x14ac:dyDescent="0.3">
      <c r="A500" s="71" t="s">
        <v>658</v>
      </c>
      <c r="B500" s="55" t="s">
        <v>1287</v>
      </c>
      <c r="C500" s="242"/>
      <c r="D500" s="72"/>
      <c r="F500" s="41" t="s">
        <v>658</v>
      </c>
      <c r="G500" s="42" t="s">
        <v>1287</v>
      </c>
      <c r="H500" s="232"/>
      <c r="I500" s="62"/>
      <c r="K500" s="60" t="b" cm="1">
        <f t="array" ref="K500:L500">EXACT(A500:B500,F500:G500)</f>
        <v>1</v>
      </c>
      <c r="L500" s="40" t="b">
        <v>1</v>
      </c>
      <c r="M500" s="40" t="b">
        <f t="shared" si="43"/>
        <v>1</v>
      </c>
      <c r="N500" s="66" t="b">
        <f t="shared" si="44"/>
        <v>1</v>
      </c>
      <c r="P500" s="41" t="s">
        <v>658</v>
      </c>
      <c r="Q500" s="42" t="s">
        <v>1287</v>
      </c>
      <c r="R500" s="232"/>
      <c r="S500" s="62"/>
      <c r="T500" s="43"/>
      <c r="U500" s="40" t="b" cm="1">
        <f t="array" ref="U500:V500">EXACT(F500:G500,P500:Q500)</f>
        <v>1</v>
      </c>
      <c r="V500" s="40" t="b">
        <v>1</v>
      </c>
      <c r="W500" s="40" t="b">
        <f t="shared" si="45"/>
        <v>1</v>
      </c>
      <c r="X500" s="40" t="b">
        <f t="shared" si="46"/>
        <v>1</v>
      </c>
    </row>
    <row r="501" spans="1:24" ht="14.5" customHeight="1" x14ac:dyDescent="0.3">
      <c r="A501" s="71" t="s">
        <v>660</v>
      </c>
      <c r="B501" s="55" t="s">
        <v>1459</v>
      </c>
      <c r="C501" s="242" t="s">
        <v>664</v>
      </c>
      <c r="D501" s="72" t="s">
        <v>349</v>
      </c>
      <c r="F501" s="41" t="s">
        <v>660</v>
      </c>
      <c r="G501" s="42" t="s">
        <v>1459</v>
      </c>
      <c r="H501" s="232" t="s">
        <v>664</v>
      </c>
      <c r="I501" s="62" t="s">
        <v>349</v>
      </c>
      <c r="K501" s="60" t="b" cm="1">
        <f t="array" ref="K501:L501">EXACT(A501:B501,F501:G501)</f>
        <v>1</v>
      </c>
      <c r="L501" s="40" t="b">
        <v>1</v>
      </c>
      <c r="M501" s="40" t="b">
        <f t="shared" si="43"/>
        <v>1</v>
      </c>
      <c r="N501" s="66" t="b">
        <f t="shared" si="44"/>
        <v>1</v>
      </c>
      <c r="P501" s="41" t="s">
        <v>660</v>
      </c>
      <c r="Q501" s="42" t="s">
        <v>1459</v>
      </c>
      <c r="R501" s="232" t="s">
        <v>664</v>
      </c>
      <c r="S501" s="62" t="s">
        <v>349</v>
      </c>
      <c r="T501" s="43"/>
      <c r="U501" s="40" t="b" cm="1">
        <f t="array" ref="U501:V501">EXACT(F501:G501,P501:Q501)</f>
        <v>1</v>
      </c>
      <c r="V501" s="40" t="b">
        <v>1</v>
      </c>
      <c r="W501" s="40" t="b">
        <f t="shared" si="45"/>
        <v>1</v>
      </c>
      <c r="X501" s="40" t="b">
        <f t="shared" si="46"/>
        <v>1</v>
      </c>
    </row>
    <row r="502" spans="1:24" ht="14.5" customHeight="1" x14ac:dyDescent="0.3">
      <c r="A502" s="71" t="s">
        <v>661</v>
      </c>
      <c r="B502" s="55" t="s">
        <v>1351</v>
      </c>
      <c r="C502" s="242"/>
      <c r="D502" s="72" t="s">
        <v>6</v>
      </c>
      <c r="F502" s="41" t="s">
        <v>661</v>
      </c>
      <c r="G502" s="42" t="s">
        <v>1351</v>
      </c>
      <c r="H502" s="232"/>
      <c r="I502" s="62" t="s">
        <v>6</v>
      </c>
      <c r="K502" s="60" t="b" cm="1">
        <f t="array" ref="K502:L502">EXACT(A502:B502,F502:G502)</f>
        <v>1</v>
      </c>
      <c r="L502" s="40" t="b">
        <v>1</v>
      </c>
      <c r="M502" s="40" t="b">
        <f t="shared" si="43"/>
        <v>1</v>
      </c>
      <c r="N502" s="66" t="b">
        <f t="shared" si="44"/>
        <v>1</v>
      </c>
      <c r="P502" s="41" t="s">
        <v>661</v>
      </c>
      <c r="Q502" s="42" t="s">
        <v>1351</v>
      </c>
      <c r="R502" s="232"/>
      <c r="S502" s="62" t="s">
        <v>6</v>
      </c>
      <c r="T502" s="43"/>
      <c r="U502" s="40" t="b" cm="1">
        <f t="array" ref="U502:V502">EXACT(F502:G502,P502:Q502)</f>
        <v>1</v>
      </c>
      <c r="V502" s="40" t="b">
        <v>1</v>
      </c>
      <c r="W502" s="40" t="b">
        <f t="shared" si="45"/>
        <v>1</v>
      </c>
      <c r="X502" s="40" t="b">
        <f t="shared" si="46"/>
        <v>1</v>
      </c>
    </row>
    <row r="503" spans="1:24" ht="14.5" customHeight="1" x14ac:dyDescent="0.3">
      <c r="A503" s="71" t="s">
        <v>662</v>
      </c>
      <c r="B503" s="55" t="s">
        <v>434</v>
      </c>
      <c r="C503" s="242"/>
      <c r="D503" s="72"/>
      <c r="F503" s="41" t="s">
        <v>662</v>
      </c>
      <c r="G503" s="42" t="s">
        <v>434</v>
      </c>
      <c r="H503" s="232"/>
      <c r="I503" s="62"/>
      <c r="K503" s="60" t="b" cm="1">
        <f t="array" ref="K503:L503">EXACT(A503:B503,F503:G503)</f>
        <v>1</v>
      </c>
      <c r="L503" s="40" t="b">
        <v>1</v>
      </c>
      <c r="M503" s="40" t="b">
        <f t="shared" si="43"/>
        <v>1</v>
      </c>
      <c r="N503" s="66" t="b">
        <f t="shared" si="44"/>
        <v>1</v>
      </c>
      <c r="P503" s="41" t="s">
        <v>662</v>
      </c>
      <c r="Q503" s="42" t="s">
        <v>434</v>
      </c>
      <c r="R503" s="232"/>
      <c r="S503" s="62"/>
      <c r="T503" s="43"/>
      <c r="U503" s="40" t="b" cm="1">
        <f t="array" ref="U503:V503">EXACT(F503:G503,P503:Q503)</f>
        <v>1</v>
      </c>
      <c r="V503" s="40" t="b">
        <v>1</v>
      </c>
      <c r="W503" s="40" t="b">
        <f t="shared" si="45"/>
        <v>1</v>
      </c>
      <c r="X503" s="40" t="b">
        <f t="shared" si="46"/>
        <v>1</v>
      </c>
    </row>
    <row r="504" spans="1:24" ht="14.5" customHeight="1" x14ac:dyDescent="0.3">
      <c r="A504" s="71" t="s">
        <v>663</v>
      </c>
      <c r="B504" s="55"/>
      <c r="C504" s="242"/>
      <c r="D504" s="72"/>
      <c r="F504" s="41" t="s">
        <v>663</v>
      </c>
      <c r="G504" s="42"/>
      <c r="H504" s="232"/>
      <c r="I504" s="62"/>
      <c r="K504" s="60" t="b" cm="1">
        <f t="array" ref="K504:L504">EXACT(A504:B504,F504:G504)</f>
        <v>1</v>
      </c>
      <c r="L504" s="40" t="b">
        <v>1</v>
      </c>
      <c r="M504" s="40" t="b">
        <f t="shared" si="43"/>
        <v>1</v>
      </c>
      <c r="N504" s="66" t="b">
        <f t="shared" si="44"/>
        <v>1</v>
      </c>
      <c r="P504" s="41" t="s">
        <v>663</v>
      </c>
      <c r="Q504" s="42"/>
      <c r="R504" s="232"/>
      <c r="S504" s="62"/>
      <c r="T504" s="43"/>
      <c r="U504" s="40" t="b" cm="1">
        <f t="array" ref="U504:V504">EXACT(F504:G504,P504:Q504)</f>
        <v>1</v>
      </c>
      <c r="V504" s="40" t="b">
        <v>1</v>
      </c>
      <c r="W504" s="40" t="b">
        <f t="shared" si="45"/>
        <v>1</v>
      </c>
      <c r="X504" s="40" t="b">
        <f t="shared" si="46"/>
        <v>1</v>
      </c>
    </row>
    <row r="505" spans="1:24" ht="14.5" customHeight="1" x14ac:dyDescent="0.3">
      <c r="A505" s="71" t="s">
        <v>665</v>
      </c>
      <c r="B505" s="55" t="s">
        <v>1280</v>
      </c>
      <c r="C505" s="242" t="s">
        <v>667</v>
      </c>
      <c r="D505" s="72" t="s">
        <v>126</v>
      </c>
      <c r="F505" s="41" t="s">
        <v>665</v>
      </c>
      <c r="G505" s="42" t="s">
        <v>1280</v>
      </c>
      <c r="H505" s="232" t="s">
        <v>667</v>
      </c>
      <c r="I505" s="62" t="s">
        <v>126</v>
      </c>
      <c r="K505" s="60" t="b" cm="1">
        <f t="array" ref="K505:L505">EXACT(A505:B505,F505:G505)</f>
        <v>1</v>
      </c>
      <c r="L505" s="40" t="b">
        <v>1</v>
      </c>
      <c r="M505" s="40" t="b">
        <f t="shared" si="43"/>
        <v>1</v>
      </c>
      <c r="N505" s="66" t="b">
        <f t="shared" si="44"/>
        <v>1</v>
      </c>
      <c r="P505" s="41" t="s">
        <v>665</v>
      </c>
      <c r="Q505" s="42" t="s">
        <v>1280</v>
      </c>
      <c r="R505" s="232" t="s">
        <v>667</v>
      </c>
      <c r="S505" s="62" t="s">
        <v>126</v>
      </c>
      <c r="T505" s="43"/>
      <c r="U505" s="40" t="b" cm="1">
        <f t="array" ref="U505:V505">EXACT(F505:G505,P505:Q505)</f>
        <v>1</v>
      </c>
      <c r="V505" s="40" t="b">
        <v>1</v>
      </c>
      <c r="W505" s="40" t="b">
        <f t="shared" si="45"/>
        <v>1</v>
      </c>
      <c r="X505" s="40" t="b">
        <f t="shared" si="46"/>
        <v>1</v>
      </c>
    </row>
    <row r="506" spans="1:24" ht="14.5" customHeight="1" x14ac:dyDescent="0.3">
      <c r="A506" s="71" t="s">
        <v>666</v>
      </c>
      <c r="B506" s="55" t="s">
        <v>124</v>
      </c>
      <c r="C506" s="242"/>
      <c r="D506" s="72" t="s">
        <v>79</v>
      </c>
      <c r="F506" s="41" t="s">
        <v>666</v>
      </c>
      <c r="G506" s="42" t="s">
        <v>124</v>
      </c>
      <c r="H506" s="232"/>
      <c r="I506" s="62" t="s">
        <v>79</v>
      </c>
      <c r="K506" s="60" t="b" cm="1">
        <f t="array" ref="K506:L506">EXACT(A506:B506,F506:G506)</f>
        <v>1</v>
      </c>
      <c r="L506" s="40" t="b">
        <v>1</v>
      </c>
      <c r="M506" s="40" t="b">
        <f t="shared" si="43"/>
        <v>1</v>
      </c>
      <c r="N506" s="66" t="b">
        <f t="shared" si="44"/>
        <v>1</v>
      </c>
      <c r="P506" s="41" t="s">
        <v>666</v>
      </c>
      <c r="Q506" s="42" t="s">
        <v>124</v>
      </c>
      <c r="R506" s="232"/>
      <c r="S506" s="62" t="s">
        <v>79</v>
      </c>
      <c r="T506" s="43"/>
      <c r="U506" s="40" t="b" cm="1">
        <f t="array" ref="U506:V506">EXACT(F506:G506,P506:Q506)</f>
        <v>1</v>
      </c>
      <c r="V506" s="40" t="b">
        <v>1</v>
      </c>
      <c r="W506" s="40" t="b">
        <f t="shared" si="45"/>
        <v>1</v>
      </c>
      <c r="X506" s="40" t="b">
        <f t="shared" si="46"/>
        <v>1</v>
      </c>
    </row>
    <row r="507" spans="1:24" ht="14.5" customHeight="1" x14ac:dyDescent="0.3">
      <c r="A507" s="71"/>
      <c r="B507" s="55" t="s">
        <v>17</v>
      </c>
      <c r="C507" s="242"/>
      <c r="D507" s="72" t="s">
        <v>6</v>
      </c>
      <c r="F507" s="41"/>
      <c r="G507" s="42" t="s">
        <v>17</v>
      </c>
      <c r="H507" s="232"/>
      <c r="I507" s="62" t="s">
        <v>6</v>
      </c>
      <c r="K507" s="60" t="b" cm="1">
        <f t="array" ref="K507:L507">EXACT(A507:B507,F507:G507)</f>
        <v>1</v>
      </c>
      <c r="L507" s="40" t="b">
        <v>1</v>
      </c>
      <c r="M507" s="40" t="b">
        <f t="shared" si="43"/>
        <v>1</v>
      </c>
      <c r="N507" s="66" t="b">
        <f t="shared" si="44"/>
        <v>1</v>
      </c>
      <c r="P507" s="41"/>
      <c r="Q507" s="42" t="s">
        <v>17</v>
      </c>
      <c r="R507" s="232"/>
      <c r="S507" s="62" t="s">
        <v>6</v>
      </c>
      <c r="T507" s="43"/>
      <c r="U507" s="40" t="b" cm="1">
        <f t="array" ref="U507:V507">EXACT(F507:G507,P507:Q507)</f>
        <v>1</v>
      </c>
      <c r="V507" s="40" t="b">
        <v>1</v>
      </c>
      <c r="W507" s="40" t="b">
        <f t="shared" si="45"/>
        <v>1</v>
      </c>
      <c r="X507" s="40" t="b">
        <f t="shared" si="46"/>
        <v>1</v>
      </c>
    </row>
    <row r="508" spans="1:24" ht="14.5" customHeight="1" x14ac:dyDescent="0.3">
      <c r="A508" s="243" t="s">
        <v>522</v>
      </c>
      <c r="B508" s="56" t="s">
        <v>1284</v>
      </c>
      <c r="C508" s="242" t="s">
        <v>668</v>
      </c>
      <c r="D508" s="72" t="s">
        <v>73</v>
      </c>
      <c r="F508" s="241" t="s">
        <v>522</v>
      </c>
      <c r="G508" s="42" t="s">
        <v>1284</v>
      </c>
      <c r="H508" s="232" t="s">
        <v>668</v>
      </c>
      <c r="I508" s="62" t="s">
        <v>73</v>
      </c>
      <c r="K508" s="60" t="b" cm="1">
        <f t="array" ref="K508:L508">EXACT(A508:B508,F508:G508)</f>
        <v>1</v>
      </c>
      <c r="L508" s="40" t="b">
        <v>1</v>
      </c>
      <c r="M508" s="40" t="b">
        <f t="shared" si="43"/>
        <v>1</v>
      </c>
      <c r="N508" s="66" t="b">
        <f t="shared" si="44"/>
        <v>1</v>
      </c>
      <c r="P508" s="241" t="s">
        <v>522</v>
      </c>
      <c r="Q508" s="42" t="s">
        <v>1284</v>
      </c>
      <c r="R508" s="232" t="s">
        <v>668</v>
      </c>
      <c r="S508" s="62" t="s">
        <v>73</v>
      </c>
      <c r="T508" s="43"/>
      <c r="U508" s="40" t="b" cm="1">
        <f t="array" ref="U508:V508">EXACT(F508:G508,P508:Q508)</f>
        <v>1</v>
      </c>
      <c r="V508" s="40" t="b">
        <v>1</v>
      </c>
      <c r="W508" s="40" t="b">
        <f t="shared" si="45"/>
        <v>1</v>
      </c>
      <c r="X508" s="40" t="b">
        <f t="shared" si="46"/>
        <v>1</v>
      </c>
    </row>
    <row r="509" spans="1:24" ht="14.5" customHeight="1" x14ac:dyDescent="0.3">
      <c r="A509" s="243"/>
      <c r="B509" s="55" t="s">
        <v>39</v>
      </c>
      <c r="C509" s="242"/>
      <c r="D509" s="72" t="s">
        <v>6</v>
      </c>
      <c r="F509" s="241"/>
      <c r="G509" s="42" t="s">
        <v>39</v>
      </c>
      <c r="H509" s="232"/>
      <c r="I509" s="62" t="s">
        <v>6</v>
      </c>
      <c r="K509" s="60" t="b" cm="1">
        <f t="array" ref="K509:L509">EXACT(A509:B509,F509:G509)</f>
        <v>1</v>
      </c>
      <c r="L509" s="40" t="b">
        <v>1</v>
      </c>
      <c r="M509" s="40" t="b">
        <f t="shared" si="43"/>
        <v>1</v>
      </c>
      <c r="N509" s="66" t="b">
        <f t="shared" si="44"/>
        <v>1</v>
      </c>
      <c r="P509" s="241"/>
      <c r="Q509" s="42" t="s">
        <v>39</v>
      </c>
      <c r="R509" s="232"/>
      <c r="S509" s="62" t="s">
        <v>6</v>
      </c>
      <c r="T509" s="43"/>
      <c r="U509" s="40" t="b" cm="1">
        <f t="array" ref="U509:V509">EXACT(F509:G509,P509:Q509)</f>
        <v>1</v>
      </c>
      <c r="V509" s="40" t="b">
        <v>1</v>
      </c>
      <c r="W509" s="40" t="b">
        <f t="shared" si="45"/>
        <v>1</v>
      </c>
      <c r="X509" s="40" t="b">
        <f t="shared" si="46"/>
        <v>1</v>
      </c>
    </row>
    <row r="510" spans="1:24" ht="14.5" customHeight="1" x14ac:dyDescent="0.3">
      <c r="A510" s="243"/>
      <c r="B510" s="55" t="s">
        <v>40</v>
      </c>
      <c r="C510" s="242"/>
      <c r="D510" s="72"/>
      <c r="F510" s="241"/>
      <c r="G510" s="42" t="s">
        <v>40</v>
      </c>
      <c r="H510" s="232"/>
      <c r="I510" s="62"/>
      <c r="K510" s="60" t="b" cm="1">
        <f t="array" ref="K510:L510">EXACT(A510:B510,F510:G510)</f>
        <v>1</v>
      </c>
      <c r="L510" s="40" t="b">
        <v>1</v>
      </c>
      <c r="M510" s="40" t="b">
        <f t="shared" si="43"/>
        <v>1</v>
      </c>
      <c r="N510" s="66" t="b">
        <f t="shared" si="44"/>
        <v>1</v>
      </c>
      <c r="P510" s="241"/>
      <c r="Q510" s="42" t="s">
        <v>40</v>
      </c>
      <c r="R510" s="232"/>
      <c r="S510" s="62"/>
      <c r="T510" s="43"/>
      <c r="U510" s="40" t="b" cm="1">
        <f t="array" ref="U510:V510">EXACT(F510:G510,P510:Q510)</f>
        <v>1</v>
      </c>
      <c r="V510" s="40" t="b">
        <v>1</v>
      </c>
      <c r="W510" s="40" t="b">
        <f t="shared" si="45"/>
        <v>1</v>
      </c>
      <c r="X510" s="40" t="b">
        <f t="shared" si="46"/>
        <v>1</v>
      </c>
    </row>
    <row r="511" spans="1:24" ht="14.5" customHeight="1" x14ac:dyDescent="0.3">
      <c r="A511" s="71" t="s">
        <v>669</v>
      </c>
      <c r="B511" s="55" t="s">
        <v>1375</v>
      </c>
      <c r="C511" s="242" t="s">
        <v>671</v>
      </c>
      <c r="D511" s="72" t="s">
        <v>23</v>
      </c>
      <c r="F511" s="41" t="s">
        <v>669</v>
      </c>
      <c r="G511" s="42" t="s">
        <v>1375</v>
      </c>
      <c r="H511" s="232" t="s">
        <v>671</v>
      </c>
      <c r="I511" s="62" t="s">
        <v>23</v>
      </c>
      <c r="K511" s="60" t="b" cm="1">
        <f t="array" ref="K511:L511">EXACT(A511:B511,F511:G511)</f>
        <v>1</v>
      </c>
      <c r="L511" s="40" t="b">
        <v>1</v>
      </c>
      <c r="M511" s="40" t="b">
        <f t="shared" si="43"/>
        <v>1</v>
      </c>
      <c r="N511" s="66" t="b">
        <f t="shared" si="44"/>
        <v>1</v>
      </c>
      <c r="P511" s="41" t="s">
        <v>669</v>
      </c>
      <c r="Q511" s="42" t="s">
        <v>1375</v>
      </c>
      <c r="R511" s="232" t="s">
        <v>671</v>
      </c>
      <c r="S511" s="62" t="s">
        <v>23</v>
      </c>
      <c r="T511" s="43"/>
      <c r="U511" s="40" t="b" cm="1">
        <f t="array" ref="U511:V511">EXACT(F511:G511,P511:Q511)</f>
        <v>1</v>
      </c>
      <c r="V511" s="40" t="b">
        <v>1</v>
      </c>
      <c r="W511" s="40" t="b">
        <f t="shared" si="45"/>
        <v>1</v>
      </c>
      <c r="X511" s="40" t="b">
        <f t="shared" si="46"/>
        <v>1</v>
      </c>
    </row>
    <row r="512" spans="1:24" ht="14.5" customHeight="1" x14ac:dyDescent="0.3">
      <c r="A512" s="71" t="s">
        <v>670</v>
      </c>
      <c r="B512" s="55" t="s">
        <v>587</v>
      </c>
      <c r="C512" s="242"/>
      <c r="D512" s="72" t="s">
        <v>6</v>
      </c>
      <c r="F512" s="41" t="s">
        <v>670</v>
      </c>
      <c r="G512" s="42" t="s">
        <v>587</v>
      </c>
      <c r="H512" s="232"/>
      <c r="I512" s="62" t="s">
        <v>6</v>
      </c>
      <c r="K512" s="60" t="b" cm="1">
        <f t="array" ref="K512:L512">EXACT(A512:B512,F512:G512)</f>
        <v>1</v>
      </c>
      <c r="L512" s="40" t="b">
        <v>1</v>
      </c>
      <c r="M512" s="40" t="b">
        <f t="shared" si="43"/>
        <v>1</v>
      </c>
      <c r="N512" s="66" t="b">
        <f t="shared" si="44"/>
        <v>1</v>
      </c>
      <c r="P512" s="41" t="s">
        <v>670</v>
      </c>
      <c r="Q512" s="42" t="s">
        <v>587</v>
      </c>
      <c r="R512" s="232"/>
      <c r="S512" s="62" t="s">
        <v>6</v>
      </c>
      <c r="T512" s="43"/>
      <c r="U512" s="40" t="b" cm="1">
        <f t="array" ref="U512:V512">EXACT(F512:G512,P512:Q512)</f>
        <v>1</v>
      </c>
      <c r="V512" s="40" t="b">
        <v>1</v>
      </c>
      <c r="W512" s="40" t="b">
        <f t="shared" si="45"/>
        <v>1</v>
      </c>
      <c r="X512" s="40" t="b">
        <f t="shared" si="46"/>
        <v>1</v>
      </c>
    </row>
    <row r="513" spans="1:24" ht="14.5" customHeight="1" x14ac:dyDescent="0.3">
      <c r="A513" s="71"/>
      <c r="B513" s="55" t="s">
        <v>588</v>
      </c>
      <c r="C513" s="242"/>
      <c r="D513" s="72"/>
      <c r="F513" s="41"/>
      <c r="G513" s="42" t="s">
        <v>588</v>
      </c>
      <c r="H513" s="232"/>
      <c r="I513" s="62"/>
      <c r="K513" s="60" t="b" cm="1">
        <f t="array" ref="K513:L513">EXACT(A513:B513,F513:G513)</f>
        <v>1</v>
      </c>
      <c r="L513" s="40" t="b">
        <v>1</v>
      </c>
      <c r="M513" s="40" t="b">
        <f t="shared" si="43"/>
        <v>1</v>
      </c>
      <c r="N513" s="66" t="b">
        <f t="shared" si="44"/>
        <v>1</v>
      </c>
      <c r="P513" s="41"/>
      <c r="Q513" s="42" t="s">
        <v>588</v>
      </c>
      <c r="R513" s="232"/>
      <c r="S513" s="62"/>
      <c r="T513" s="43"/>
      <c r="U513" s="40" t="b" cm="1">
        <f t="array" ref="U513:V513">EXACT(F513:G513,P513:Q513)</f>
        <v>1</v>
      </c>
      <c r="V513" s="40" t="b">
        <v>1</v>
      </c>
      <c r="W513" s="40" t="b">
        <f t="shared" si="45"/>
        <v>1</v>
      </c>
      <c r="X513" s="40" t="b">
        <f t="shared" si="46"/>
        <v>1</v>
      </c>
    </row>
    <row r="514" spans="1:24" ht="14.5" customHeight="1" x14ac:dyDescent="0.3">
      <c r="A514" s="243" t="s">
        <v>672</v>
      </c>
      <c r="B514" s="55" t="s">
        <v>1355</v>
      </c>
      <c r="C514" s="242" t="s">
        <v>673</v>
      </c>
      <c r="D514" s="72" t="s">
        <v>23</v>
      </c>
      <c r="F514" s="241" t="s">
        <v>672</v>
      </c>
      <c r="G514" s="42" t="s">
        <v>1355</v>
      </c>
      <c r="H514" s="232" t="s">
        <v>673</v>
      </c>
      <c r="I514" s="62" t="s">
        <v>23</v>
      </c>
      <c r="K514" s="60" t="b" cm="1">
        <f t="array" ref="K514:L514">EXACT(A514:B514,F514:G514)</f>
        <v>1</v>
      </c>
      <c r="L514" s="40" t="b">
        <v>1</v>
      </c>
      <c r="M514" s="40" t="b">
        <f t="shared" si="43"/>
        <v>1</v>
      </c>
      <c r="N514" s="66" t="b">
        <f t="shared" si="44"/>
        <v>1</v>
      </c>
      <c r="P514" s="241" t="s">
        <v>672</v>
      </c>
      <c r="Q514" s="42" t="s">
        <v>1355</v>
      </c>
      <c r="R514" s="232" t="s">
        <v>673</v>
      </c>
      <c r="S514" s="62" t="s">
        <v>23</v>
      </c>
      <c r="T514" s="43"/>
      <c r="U514" s="40" t="b" cm="1">
        <f t="array" ref="U514:V514">EXACT(F514:G514,P514:Q514)</f>
        <v>1</v>
      </c>
      <c r="V514" s="40" t="b">
        <v>1</v>
      </c>
      <c r="W514" s="40" t="b">
        <f t="shared" si="45"/>
        <v>1</v>
      </c>
      <c r="X514" s="40" t="b">
        <f t="shared" si="46"/>
        <v>1</v>
      </c>
    </row>
    <row r="515" spans="1:24" ht="14.5" customHeight="1" x14ac:dyDescent="0.3">
      <c r="A515" s="243"/>
      <c r="B515" s="55" t="s">
        <v>1453</v>
      </c>
      <c r="C515" s="242"/>
      <c r="D515" s="72" t="s">
        <v>1343</v>
      </c>
      <c r="F515" s="241"/>
      <c r="G515" s="42" t="s">
        <v>1453</v>
      </c>
      <c r="H515" s="232"/>
      <c r="I515" s="62" t="s">
        <v>1343</v>
      </c>
      <c r="K515" s="60" t="b" cm="1">
        <f t="array" ref="K515:L515">EXACT(A515:B515,F515:G515)</f>
        <v>1</v>
      </c>
      <c r="L515" s="40" t="b">
        <v>1</v>
      </c>
      <c r="M515" s="40" t="b">
        <f t="shared" si="43"/>
        <v>1</v>
      </c>
      <c r="N515" s="66" t="b">
        <f t="shared" si="44"/>
        <v>1</v>
      </c>
      <c r="P515" s="241"/>
      <c r="Q515" s="42" t="s">
        <v>1453</v>
      </c>
      <c r="R515" s="232"/>
      <c r="S515" s="62" t="s">
        <v>1343</v>
      </c>
      <c r="T515" s="43"/>
      <c r="U515" s="40" t="b" cm="1">
        <f t="array" ref="U515:V515">EXACT(F515:G515,P515:Q515)</f>
        <v>1</v>
      </c>
      <c r="V515" s="40" t="b">
        <v>1</v>
      </c>
      <c r="W515" s="40" t="b">
        <f t="shared" si="45"/>
        <v>1</v>
      </c>
      <c r="X515" s="40" t="b">
        <f t="shared" si="46"/>
        <v>1</v>
      </c>
    </row>
    <row r="516" spans="1:24" ht="14.5" customHeight="1" x14ac:dyDescent="0.3">
      <c r="A516" s="243"/>
      <c r="B516" s="55" t="s">
        <v>1356</v>
      </c>
      <c r="C516" s="242"/>
      <c r="D516" s="72" t="s">
        <v>6</v>
      </c>
      <c r="F516" s="241"/>
      <c r="G516" s="42" t="s">
        <v>1356</v>
      </c>
      <c r="H516" s="232"/>
      <c r="I516" s="62" t="s">
        <v>6</v>
      </c>
      <c r="K516" s="60" t="b" cm="1">
        <f t="array" ref="K516:L516">EXACT(A516:B516,F516:G516)</f>
        <v>1</v>
      </c>
      <c r="L516" s="40" t="b">
        <v>1</v>
      </c>
      <c r="M516" s="40" t="b">
        <f t="shared" si="43"/>
        <v>1</v>
      </c>
      <c r="N516" s="66" t="b">
        <f t="shared" si="44"/>
        <v>1</v>
      </c>
      <c r="P516" s="241"/>
      <c r="Q516" s="42" t="s">
        <v>1356</v>
      </c>
      <c r="R516" s="232"/>
      <c r="S516" s="62" t="s">
        <v>6</v>
      </c>
      <c r="T516" s="43"/>
      <c r="U516" s="40" t="b" cm="1">
        <f t="array" ref="U516:V516">EXACT(F516:G516,P516:Q516)</f>
        <v>1</v>
      </c>
      <c r="V516" s="40" t="b">
        <v>1</v>
      </c>
      <c r="W516" s="40" t="b">
        <f t="shared" si="45"/>
        <v>1</v>
      </c>
      <c r="X516" s="40" t="b">
        <f t="shared" si="46"/>
        <v>1</v>
      </c>
    </row>
    <row r="517" spans="1:24" ht="14.5" customHeight="1" x14ac:dyDescent="0.3">
      <c r="A517" s="71" t="s">
        <v>1399</v>
      </c>
      <c r="B517" s="55" t="s">
        <v>1296</v>
      </c>
      <c r="C517" s="242" t="s">
        <v>674</v>
      </c>
      <c r="D517" s="72" t="s">
        <v>110</v>
      </c>
      <c r="F517" s="41" t="s">
        <v>1399</v>
      </c>
      <c r="G517" s="42" t="s">
        <v>1296</v>
      </c>
      <c r="H517" s="232" t="s">
        <v>674</v>
      </c>
      <c r="I517" s="62" t="s">
        <v>110</v>
      </c>
      <c r="K517" s="60" t="b" cm="1">
        <f t="array" ref="K517:L517">EXACT(A517:B517,F517:G517)</f>
        <v>1</v>
      </c>
      <c r="L517" s="40" t="b">
        <v>1</v>
      </c>
      <c r="M517" s="40" t="b">
        <f t="shared" si="43"/>
        <v>1</v>
      </c>
      <c r="N517" s="66" t="b">
        <f t="shared" si="44"/>
        <v>1</v>
      </c>
      <c r="P517" s="41" t="s">
        <v>1399</v>
      </c>
      <c r="Q517" s="42" t="s">
        <v>1296</v>
      </c>
      <c r="R517" s="232" t="s">
        <v>674</v>
      </c>
      <c r="S517" s="62" t="s">
        <v>110</v>
      </c>
      <c r="T517" s="43"/>
      <c r="U517" s="40" t="b" cm="1">
        <f t="array" ref="U517:V517">EXACT(F517:G517,P517:Q517)</f>
        <v>1</v>
      </c>
      <c r="V517" s="40" t="b">
        <v>1</v>
      </c>
      <c r="W517" s="40" t="b">
        <f t="shared" si="45"/>
        <v>1</v>
      </c>
      <c r="X517" s="40" t="b">
        <f t="shared" si="46"/>
        <v>1</v>
      </c>
    </row>
    <row r="518" spans="1:24" ht="14.5" customHeight="1" x14ac:dyDescent="0.3">
      <c r="A518" s="71" t="s">
        <v>1400</v>
      </c>
      <c r="B518" s="55" t="s">
        <v>1286</v>
      </c>
      <c r="C518" s="242"/>
      <c r="D518" s="72" t="s">
        <v>6</v>
      </c>
      <c r="F518" s="41" t="s">
        <v>1400</v>
      </c>
      <c r="G518" s="42" t="s">
        <v>1286</v>
      </c>
      <c r="H518" s="232"/>
      <c r="I518" s="62" t="s">
        <v>6</v>
      </c>
      <c r="K518" s="60" t="b" cm="1">
        <f t="array" ref="K518:L518">EXACT(A518:B518,F518:G518)</f>
        <v>1</v>
      </c>
      <c r="L518" s="40" t="b">
        <v>1</v>
      </c>
      <c r="M518" s="40" t="b">
        <f t="shared" si="43"/>
        <v>1</v>
      </c>
      <c r="N518" s="66" t="b">
        <f t="shared" si="44"/>
        <v>1</v>
      </c>
      <c r="P518" s="41" t="s">
        <v>1400</v>
      </c>
      <c r="Q518" s="42" t="s">
        <v>1286</v>
      </c>
      <c r="R518" s="232"/>
      <c r="S518" s="62" t="s">
        <v>6</v>
      </c>
      <c r="T518" s="43"/>
      <c r="U518" s="40" t="b" cm="1">
        <f t="array" ref="U518:V518">EXACT(F518:G518,P518:Q518)</f>
        <v>1</v>
      </c>
      <c r="V518" s="40" t="b">
        <v>1</v>
      </c>
      <c r="W518" s="40" t="b">
        <f t="shared" si="45"/>
        <v>1</v>
      </c>
      <c r="X518" s="40" t="b">
        <f t="shared" si="46"/>
        <v>1</v>
      </c>
    </row>
    <row r="519" spans="1:24" ht="14.5" customHeight="1" x14ac:dyDescent="0.3">
      <c r="A519" s="71" t="s">
        <v>1401</v>
      </c>
      <c r="B519" s="55" t="s">
        <v>47</v>
      </c>
      <c r="C519" s="242"/>
      <c r="D519" s="72"/>
      <c r="F519" s="41" t="s">
        <v>1401</v>
      </c>
      <c r="G519" s="42" t="s">
        <v>47</v>
      </c>
      <c r="H519" s="232"/>
      <c r="I519" s="62"/>
      <c r="K519" s="60" t="b" cm="1">
        <f t="array" ref="K519:L519">EXACT(A519:B519,F519:G519)</f>
        <v>1</v>
      </c>
      <c r="L519" s="40" t="b">
        <v>1</v>
      </c>
      <c r="M519" s="40" t="b">
        <f t="shared" si="43"/>
        <v>1</v>
      </c>
      <c r="N519" s="66" t="b">
        <f t="shared" si="44"/>
        <v>1</v>
      </c>
      <c r="P519" s="41" t="s">
        <v>1401</v>
      </c>
      <c r="Q519" s="42" t="s">
        <v>47</v>
      </c>
      <c r="R519" s="232"/>
      <c r="S519" s="62"/>
      <c r="T519" s="43"/>
      <c r="U519" s="40" t="b" cm="1">
        <f t="array" ref="U519:V519">EXACT(F519:G519,P519:Q519)</f>
        <v>1</v>
      </c>
      <c r="V519" s="40" t="b">
        <v>1</v>
      </c>
      <c r="W519" s="40" t="b">
        <f t="shared" si="45"/>
        <v>1</v>
      </c>
      <c r="X519" s="40" t="b">
        <f t="shared" si="46"/>
        <v>1</v>
      </c>
    </row>
    <row r="520" spans="1:24" ht="14.5" customHeight="1" x14ac:dyDescent="0.3">
      <c r="A520" s="71" t="s">
        <v>1402</v>
      </c>
      <c r="B520" s="55"/>
      <c r="C520" s="242"/>
      <c r="D520" s="72"/>
      <c r="F520" s="41" t="s">
        <v>1402</v>
      </c>
      <c r="G520" s="42"/>
      <c r="H520" s="232"/>
      <c r="I520" s="62"/>
      <c r="K520" s="60" t="b" cm="1">
        <f t="array" ref="K520:L520">EXACT(A520:B520,F520:G520)</f>
        <v>1</v>
      </c>
      <c r="L520" s="40" t="b">
        <v>1</v>
      </c>
      <c r="M520" s="40" t="b">
        <f t="shared" si="43"/>
        <v>1</v>
      </c>
      <c r="N520" s="66" t="b">
        <f t="shared" si="44"/>
        <v>1</v>
      </c>
      <c r="P520" s="41" t="s">
        <v>1402</v>
      </c>
      <c r="Q520" s="42"/>
      <c r="R520" s="232"/>
      <c r="S520" s="62"/>
      <c r="T520" s="43"/>
      <c r="U520" s="40" t="b" cm="1">
        <f t="array" ref="U520:V520">EXACT(F520:G520,P520:Q520)</f>
        <v>1</v>
      </c>
      <c r="V520" s="40" t="b">
        <v>1</v>
      </c>
      <c r="W520" s="40" t="b">
        <f t="shared" si="45"/>
        <v>1</v>
      </c>
      <c r="X520" s="40" t="b">
        <f t="shared" si="46"/>
        <v>1</v>
      </c>
    </row>
    <row r="521" spans="1:24" ht="14.5" customHeight="1" x14ac:dyDescent="0.3">
      <c r="A521" s="71" t="s">
        <v>675</v>
      </c>
      <c r="B521" s="55" t="s">
        <v>679</v>
      </c>
      <c r="C521" s="242" t="s">
        <v>680</v>
      </c>
      <c r="D521" s="72" t="s">
        <v>246</v>
      </c>
      <c r="F521" s="41" t="s">
        <v>675</v>
      </c>
      <c r="G521" s="42" t="s">
        <v>679</v>
      </c>
      <c r="H521" s="232" t="s">
        <v>680</v>
      </c>
      <c r="I521" s="62" t="s">
        <v>246</v>
      </c>
      <c r="K521" s="60" t="b" cm="1">
        <f t="array" ref="K521:L521">EXACT(A521:B521,F521:G521)</f>
        <v>1</v>
      </c>
      <c r="L521" s="40" t="b">
        <v>1</v>
      </c>
      <c r="M521" s="40" t="b">
        <f t="shared" si="43"/>
        <v>1</v>
      </c>
      <c r="N521" s="66" t="b">
        <f t="shared" si="44"/>
        <v>1</v>
      </c>
      <c r="P521" s="41" t="s">
        <v>675</v>
      </c>
      <c r="Q521" s="42" t="s">
        <v>679</v>
      </c>
      <c r="R521" s="232" t="s">
        <v>680</v>
      </c>
      <c r="S521" s="62" t="s">
        <v>246</v>
      </c>
      <c r="T521" s="43"/>
      <c r="U521" s="40" t="b" cm="1">
        <f t="array" ref="U521:V521">EXACT(F521:G521,P521:Q521)</f>
        <v>1</v>
      </c>
      <c r="V521" s="40" t="b">
        <v>1</v>
      </c>
      <c r="W521" s="40" t="b">
        <f t="shared" si="45"/>
        <v>1</v>
      </c>
      <c r="X521" s="40" t="b">
        <f t="shared" si="46"/>
        <v>1</v>
      </c>
    </row>
    <row r="522" spans="1:24" ht="14.5" customHeight="1" x14ac:dyDescent="0.3">
      <c r="A522" s="71" t="s">
        <v>676</v>
      </c>
      <c r="B522" s="55" t="s">
        <v>1403</v>
      </c>
      <c r="C522" s="242"/>
      <c r="D522" s="72" t="s">
        <v>6</v>
      </c>
      <c r="F522" s="41" t="s">
        <v>676</v>
      </c>
      <c r="G522" s="42" t="s">
        <v>1403</v>
      </c>
      <c r="H522" s="232"/>
      <c r="I522" s="62" t="s">
        <v>6</v>
      </c>
      <c r="K522" s="60" t="b" cm="1">
        <f t="array" ref="K522:L522">EXACT(A522:B522,F522:G522)</f>
        <v>1</v>
      </c>
      <c r="L522" s="40" t="b">
        <v>1</v>
      </c>
      <c r="M522" s="40" t="b">
        <f t="shared" si="43"/>
        <v>1</v>
      </c>
      <c r="N522" s="66" t="b">
        <f t="shared" si="44"/>
        <v>1</v>
      </c>
      <c r="P522" s="41" t="s">
        <v>676</v>
      </c>
      <c r="Q522" s="42" t="s">
        <v>1403</v>
      </c>
      <c r="R522" s="232"/>
      <c r="S522" s="62" t="s">
        <v>6</v>
      </c>
      <c r="T522" s="43"/>
      <c r="U522" s="40" t="b" cm="1">
        <f t="array" ref="U522:V522">EXACT(F522:G522,P522:Q522)</f>
        <v>1</v>
      </c>
      <c r="V522" s="40" t="b">
        <v>1</v>
      </c>
      <c r="W522" s="40" t="b">
        <f t="shared" si="45"/>
        <v>1</v>
      </c>
      <c r="X522" s="40" t="b">
        <f t="shared" si="46"/>
        <v>1</v>
      </c>
    </row>
    <row r="523" spans="1:24" ht="14.5" customHeight="1" x14ac:dyDescent="0.3">
      <c r="A523" s="71" t="s">
        <v>677</v>
      </c>
      <c r="B523" s="55" t="s">
        <v>1404</v>
      </c>
      <c r="C523" s="242"/>
      <c r="D523" s="72"/>
      <c r="F523" s="41" t="s">
        <v>677</v>
      </c>
      <c r="G523" s="42" t="s">
        <v>1404</v>
      </c>
      <c r="H523" s="232"/>
      <c r="I523" s="62"/>
      <c r="K523" s="60" t="b" cm="1">
        <f t="array" ref="K523:L523">EXACT(A523:B523,F523:G523)</f>
        <v>1</v>
      </c>
      <c r="L523" s="40" t="b">
        <v>1</v>
      </c>
      <c r="M523" s="40" t="b">
        <f t="shared" si="43"/>
        <v>1</v>
      </c>
      <c r="N523" s="66" t="b">
        <f t="shared" si="44"/>
        <v>1</v>
      </c>
      <c r="P523" s="41" t="s">
        <v>677</v>
      </c>
      <c r="Q523" s="42" t="s">
        <v>1404</v>
      </c>
      <c r="R523" s="232"/>
      <c r="S523" s="62"/>
      <c r="T523" s="43"/>
      <c r="U523" s="40" t="b" cm="1">
        <f t="array" ref="U523:V523">EXACT(F523:G523,P523:Q523)</f>
        <v>1</v>
      </c>
      <c r="V523" s="40" t="b">
        <v>1</v>
      </c>
      <c r="W523" s="40" t="b">
        <f t="shared" si="45"/>
        <v>1</v>
      </c>
      <c r="X523" s="40" t="b">
        <f t="shared" si="46"/>
        <v>1</v>
      </c>
    </row>
    <row r="524" spans="1:24" ht="14.5" customHeight="1" x14ac:dyDescent="0.3">
      <c r="A524" s="71" t="s">
        <v>678</v>
      </c>
      <c r="B524" s="55"/>
      <c r="C524" s="242"/>
      <c r="D524" s="72"/>
      <c r="F524" s="41" t="s">
        <v>678</v>
      </c>
      <c r="G524" s="42"/>
      <c r="H524" s="232"/>
      <c r="I524" s="62"/>
      <c r="K524" s="60" t="b" cm="1">
        <f t="array" ref="K524:L524">EXACT(A524:B524,F524:G524)</f>
        <v>1</v>
      </c>
      <c r="L524" s="40" t="b">
        <v>1</v>
      </c>
      <c r="M524" s="40" t="b">
        <f t="shared" si="43"/>
        <v>1</v>
      </c>
      <c r="N524" s="66" t="b">
        <f t="shared" si="44"/>
        <v>1</v>
      </c>
      <c r="P524" s="41" t="s">
        <v>678</v>
      </c>
      <c r="Q524" s="42"/>
      <c r="R524" s="232"/>
      <c r="S524" s="62"/>
      <c r="T524" s="43"/>
      <c r="U524" s="40" t="b" cm="1">
        <f t="array" ref="U524:V524">EXACT(F524:G524,P524:Q524)</f>
        <v>1</v>
      </c>
      <c r="V524" s="40" t="b">
        <v>1</v>
      </c>
      <c r="W524" s="40" t="b">
        <f t="shared" si="45"/>
        <v>1</v>
      </c>
      <c r="X524" s="40" t="b">
        <f t="shared" si="46"/>
        <v>1</v>
      </c>
    </row>
    <row r="525" spans="1:24" ht="14.5" customHeight="1" x14ac:dyDescent="0.3">
      <c r="A525" s="71" t="s">
        <v>681</v>
      </c>
      <c r="B525" s="55" t="s">
        <v>683</v>
      </c>
      <c r="C525" s="242" t="s">
        <v>685</v>
      </c>
      <c r="D525" s="72" t="s">
        <v>23</v>
      </c>
      <c r="F525" s="41" t="s">
        <v>681</v>
      </c>
      <c r="G525" s="42" t="s">
        <v>683</v>
      </c>
      <c r="H525" s="232" t="s">
        <v>685</v>
      </c>
      <c r="I525" s="62" t="s">
        <v>23</v>
      </c>
      <c r="K525" s="60" t="b" cm="1">
        <f t="array" ref="K525:L525">EXACT(A525:B525,F525:G525)</f>
        <v>1</v>
      </c>
      <c r="L525" s="40" t="b">
        <v>1</v>
      </c>
      <c r="M525" s="40" t="b">
        <f t="shared" si="43"/>
        <v>1</v>
      </c>
      <c r="N525" s="66" t="b">
        <f t="shared" si="44"/>
        <v>1</v>
      </c>
      <c r="P525" s="41" t="s">
        <v>681</v>
      </c>
      <c r="Q525" s="42" t="s">
        <v>683</v>
      </c>
      <c r="R525" s="232" t="s">
        <v>685</v>
      </c>
      <c r="S525" s="62" t="s">
        <v>23</v>
      </c>
      <c r="T525" s="43"/>
      <c r="U525" s="40" t="b" cm="1">
        <f t="array" ref="U525:V525">EXACT(F525:G525,P525:Q525)</f>
        <v>1</v>
      </c>
      <c r="V525" s="40" t="b">
        <v>1</v>
      </c>
      <c r="W525" s="40" t="b">
        <f t="shared" si="45"/>
        <v>1</v>
      </c>
      <c r="X525" s="40" t="b">
        <f t="shared" si="46"/>
        <v>1</v>
      </c>
    </row>
    <row r="526" spans="1:24" ht="14.5" customHeight="1" x14ac:dyDescent="0.3">
      <c r="A526" s="71" t="s">
        <v>682</v>
      </c>
      <c r="B526" s="55" t="s">
        <v>1405</v>
      </c>
      <c r="C526" s="242"/>
      <c r="D526" s="72" t="s">
        <v>6</v>
      </c>
      <c r="F526" s="41" t="s">
        <v>682</v>
      </c>
      <c r="G526" s="42" t="s">
        <v>1405</v>
      </c>
      <c r="H526" s="232"/>
      <c r="I526" s="62" t="s">
        <v>6</v>
      </c>
      <c r="K526" s="60" t="b" cm="1">
        <f t="array" ref="K526:L526">EXACT(A526:B526,F526:G526)</f>
        <v>1</v>
      </c>
      <c r="L526" s="40" t="b">
        <v>1</v>
      </c>
      <c r="M526" s="40" t="b">
        <f t="shared" si="43"/>
        <v>1</v>
      </c>
      <c r="N526" s="66" t="b">
        <f t="shared" si="44"/>
        <v>1</v>
      </c>
      <c r="P526" s="41" t="s">
        <v>682</v>
      </c>
      <c r="Q526" s="42" t="s">
        <v>1405</v>
      </c>
      <c r="R526" s="232"/>
      <c r="S526" s="62" t="s">
        <v>6</v>
      </c>
      <c r="T526" s="43"/>
      <c r="U526" s="40" t="b" cm="1">
        <f t="array" ref="U526:V526">EXACT(F526:G526,P526:Q526)</f>
        <v>1</v>
      </c>
      <c r="V526" s="40" t="b">
        <v>1</v>
      </c>
      <c r="W526" s="40" t="b">
        <f t="shared" si="45"/>
        <v>1</v>
      </c>
      <c r="X526" s="40" t="b">
        <f t="shared" si="46"/>
        <v>1</v>
      </c>
    </row>
    <row r="527" spans="1:24" ht="14.5" customHeight="1" x14ac:dyDescent="0.3">
      <c r="A527" s="71"/>
      <c r="B527" s="55" t="s">
        <v>684</v>
      </c>
      <c r="C527" s="242"/>
      <c r="D527" s="72"/>
      <c r="F527" s="41"/>
      <c r="G527" s="42" t="s">
        <v>684</v>
      </c>
      <c r="H527" s="232"/>
      <c r="I527" s="62"/>
      <c r="K527" s="60" t="b" cm="1">
        <f t="array" ref="K527:L527">EXACT(A527:B527,F527:G527)</f>
        <v>1</v>
      </c>
      <c r="L527" s="40" t="b">
        <v>1</v>
      </c>
      <c r="M527" s="40" t="b">
        <f t="shared" si="43"/>
        <v>1</v>
      </c>
      <c r="N527" s="66" t="b">
        <f t="shared" si="44"/>
        <v>1</v>
      </c>
      <c r="P527" s="41"/>
      <c r="Q527" s="42" t="s">
        <v>684</v>
      </c>
      <c r="R527" s="232"/>
      <c r="S527" s="62"/>
      <c r="T527" s="43"/>
      <c r="U527" s="40" t="b" cm="1">
        <f t="array" ref="U527:V527">EXACT(F527:G527,P527:Q527)</f>
        <v>1</v>
      </c>
      <c r="V527" s="40" t="b">
        <v>1</v>
      </c>
      <c r="W527" s="40" t="b">
        <f t="shared" si="45"/>
        <v>1</v>
      </c>
      <c r="X527" s="40" t="b">
        <f t="shared" si="46"/>
        <v>1</v>
      </c>
    </row>
    <row r="528" spans="1:24" ht="14.5" customHeight="1" x14ac:dyDescent="0.3">
      <c r="A528" s="71" t="s">
        <v>1406</v>
      </c>
      <c r="B528" s="55" t="s">
        <v>1461</v>
      </c>
      <c r="C528" s="242" t="s">
        <v>686</v>
      </c>
      <c r="D528" s="72" t="s">
        <v>68</v>
      </c>
      <c r="F528" s="41" t="s">
        <v>1406</v>
      </c>
      <c r="G528" s="42" t="s">
        <v>1461</v>
      </c>
      <c r="H528" s="232" t="s">
        <v>686</v>
      </c>
      <c r="I528" s="62" t="s">
        <v>68</v>
      </c>
      <c r="K528" s="60" t="b" cm="1">
        <f t="array" ref="K528:L528">EXACT(A528:B528,F528:G528)</f>
        <v>1</v>
      </c>
      <c r="L528" s="40" t="b">
        <v>1</v>
      </c>
      <c r="M528" s="40" t="b">
        <f t="shared" si="43"/>
        <v>1</v>
      </c>
      <c r="N528" s="66" t="b">
        <f t="shared" si="44"/>
        <v>1</v>
      </c>
      <c r="P528" s="41" t="s">
        <v>1406</v>
      </c>
      <c r="Q528" s="42" t="s">
        <v>1461</v>
      </c>
      <c r="R528" s="232" t="s">
        <v>686</v>
      </c>
      <c r="S528" s="62" t="s">
        <v>68</v>
      </c>
      <c r="T528" s="43"/>
      <c r="U528" s="40" t="b" cm="1">
        <f t="array" ref="U528:V528">EXACT(F528:G528,P528:Q528)</f>
        <v>1</v>
      </c>
      <c r="V528" s="40" t="b">
        <v>1</v>
      </c>
      <c r="W528" s="40" t="b">
        <f t="shared" si="45"/>
        <v>1</v>
      </c>
      <c r="X528" s="40" t="b">
        <f t="shared" si="46"/>
        <v>1</v>
      </c>
    </row>
    <row r="529" spans="1:24" ht="14.5" customHeight="1" x14ac:dyDescent="0.3">
      <c r="A529" s="71" t="s">
        <v>1407</v>
      </c>
      <c r="B529" s="55" t="s">
        <v>197</v>
      </c>
      <c r="C529" s="242"/>
      <c r="D529" s="72" t="s">
        <v>1410</v>
      </c>
      <c r="F529" s="41" t="s">
        <v>1407</v>
      </c>
      <c r="G529" s="42" t="s">
        <v>197</v>
      </c>
      <c r="H529" s="232"/>
      <c r="I529" s="62" t="s">
        <v>1410</v>
      </c>
      <c r="K529" s="60" t="b" cm="1">
        <f t="array" ref="K529:L529">EXACT(A529:B529,F529:G529)</f>
        <v>1</v>
      </c>
      <c r="L529" s="40" t="b">
        <v>1</v>
      </c>
      <c r="M529" s="40" t="b">
        <f t="shared" si="43"/>
        <v>1</v>
      </c>
      <c r="N529" s="66" t="b">
        <f t="shared" si="44"/>
        <v>1</v>
      </c>
      <c r="P529" s="41" t="s">
        <v>1407</v>
      </c>
      <c r="Q529" s="42" t="s">
        <v>197</v>
      </c>
      <c r="R529" s="232"/>
      <c r="S529" s="62" t="s">
        <v>1410</v>
      </c>
      <c r="T529" s="43"/>
      <c r="U529" s="40" t="b" cm="1">
        <f t="array" ref="U529:V529">EXACT(F529:G529,P529:Q529)</f>
        <v>1</v>
      </c>
      <c r="V529" s="40" t="b">
        <v>1</v>
      </c>
      <c r="W529" s="40" t="b">
        <f t="shared" si="45"/>
        <v>1</v>
      </c>
      <c r="X529" s="40" t="b">
        <f t="shared" si="46"/>
        <v>1</v>
      </c>
    </row>
    <row r="530" spans="1:24" ht="14.5" customHeight="1" x14ac:dyDescent="0.3">
      <c r="A530" s="71" t="s">
        <v>1408</v>
      </c>
      <c r="B530" s="55" t="s">
        <v>198</v>
      </c>
      <c r="C530" s="242"/>
      <c r="D530" s="72" t="s">
        <v>6</v>
      </c>
      <c r="F530" s="41" t="s">
        <v>1408</v>
      </c>
      <c r="G530" s="42" t="s">
        <v>198</v>
      </c>
      <c r="H530" s="232"/>
      <c r="I530" s="62" t="s">
        <v>6</v>
      </c>
      <c r="K530" s="60" t="b" cm="1">
        <f t="array" ref="K530:L530">EXACT(A530:B530,F530:G530)</f>
        <v>1</v>
      </c>
      <c r="L530" s="40" t="b">
        <v>1</v>
      </c>
      <c r="M530" s="40" t="b">
        <f t="shared" si="43"/>
        <v>1</v>
      </c>
      <c r="N530" s="66" t="b">
        <f t="shared" si="44"/>
        <v>1</v>
      </c>
      <c r="P530" s="41" t="s">
        <v>1408</v>
      </c>
      <c r="Q530" s="42" t="s">
        <v>198</v>
      </c>
      <c r="R530" s="232"/>
      <c r="S530" s="62" t="s">
        <v>6</v>
      </c>
      <c r="T530" s="43"/>
      <c r="U530" s="40" t="b" cm="1">
        <f t="array" ref="U530:V530">EXACT(F530:G530,P530:Q530)</f>
        <v>1</v>
      </c>
      <c r="V530" s="40" t="b">
        <v>1</v>
      </c>
      <c r="W530" s="40" t="b">
        <f t="shared" si="45"/>
        <v>1</v>
      </c>
      <c r="X530" s="40" t="b">
        <f t="shared" si="46"/>
        <v>1</v>
      </c>
    </row>
    <row r="531" spans="1:24" ht="14.5" customHeight="1" x14ac:dyDescent="0.3">
      <c r="A531" s="71" t="s">
        <v>1409</v>
      </c>
      <c r="B531" s="55"/>
      <c r="C531" s="242"/>
      <c r="D531" s="72"/>
      <c r="F531" s="41" t="s">
        <v>1409</v>
      </c>
      <c r="G531" s="42"/>
      <c r="H531" s="232"/>
      <c r="I531" s="62"/>
      <c r="K531" s="60" t="b" cm="1">
        <f t="array" ref="K531:L531">EXACT(A531:B531,F531:G531)</f>
        <v>1</v>
      </c>
      <c r="L531" s="40" t="b">
        <v>1</v>
      </c>
      <c r="M531" s="40" t="b">
        <f t="shared" si="43"/>
        <v>1</v>
      </c>
      <c r="N531" s="66" t="b">
        <f t="shared" si="44"/>
        <v>1</v>
      </c>
      <c r="P531" s="41" t="s">
        <v>1409</v>
      </c>
      <c r="Q531" s="42"/>
      <c r="R531" s="232"/>
      <c r="S531" s="62"/>
      <c r="T531" s="43"/>
      <c r="U531" s="40" t="b" cm="1">
        <f t="array" ref="U531:V531">EXACT(F531:G531,P531:Q531)</f>
        <v>1</v>
      </c>
      <c r="V531" s="40" t="b">
        <v>1</v>
      </c>
      <c r="W531" s="40" t="b">
        <f t="shared" si="45"/>
        <v>1</v>
      </c>
      <c r="X531" s="40" t="b">
        <f t="shared" si="46"/>
        <v>1</v>
      </c>
    </row>
    <row r="532" spans="1:24" ht="14.5" customHeight="1" x14ac:dyDescent="0.3">
      <c r="A532" s="71" t="s">
        <v>687</v>
      </c>
      <c r="B532" s="55" t="s">
        <v>683</v>
      </c>
      <c r="C532" s="242" t="s">
        <v>691</v>
      </c>
      <c r="D532" s="72" t="s">
        <v>23</v>
      </c>
      <c r="F532" s="41" t="s">
        <v>687</v>
      </c>
      <c r="G532" s="42" t="s">
        <v>683</v>
      </c>
      <c r="H532" s="232" t="s">
        <v>691</v>
      </c>
      <c r="I532" s="62" t="s">
        <v>23</v>
      </c>
      <c r="K532" s="60" t="b" cm="1">
        <f t="array" ref="K532:L532">EXACT(A532:B532,F532:G532)</f>
        <v>1</v>
      </c>
      <c r="L532" s="40" t="b">
        <v>1</v>
      </c>
      <c r="M532" s="40" t="b">
        <f t="shared" si="43"/>
        <v>1</v>
      </c>
      <c r="N532" s="66" t="b">
        <f t="shared" si="44"/>
        <v>1</v>
      </c>
      <c r="P532" s="41" t="s">
        <v>687</v>
      </c>
      <c r="Q532" s="42" t="s">
        <v>683</v>
      </c>
      <c r="R532" s="232" t="s">
        <v>691</v>
      </c>
      <c r="S532" s="62" t="s">
        <v>23</v>
      </c>
      <c r="T532" s="43"/>
      <c r="U532" s="40" t="b" cm="1">
        <f t="array" ref="U532:V532">EXACT(F532:G532,P532:Q532)</f>
        <v>1</v>
      </c>
      <c r="V532" s="40" t="b">
        <v>1</v>
      </c>
      <c r="W532" s="40" t="b">
        <f t="shared" si="45"/>
        <v>1</v>
      </c>
      <c r="X532" s="40" t="b">
        <f t="shared" si="46"/>
        <v>1</v>
      </c>
    </row>
    <row r="533" spans="1:24" ht="14.5" customHeight="1" x14ac:dyDescent="0.3">
      <c r="A533" s="71" t="s">
        <v>688</v>
      </c>
      <c r="B533" s="55" t="s">
        <v>1405</v>
      </c>
      <c r="C533" s="242"/>
      <c r="D533" s="72" t="s">
        <v>6</v>
      </c>
      <c r="F533" s="41" t="s">
        <v>688</v>
      </c>
      <c r="G533" s="42" t="s">
        <v>1405</v>
      </c>
      <c r="H533" s="232"/>
      <c r="I533" s="62" t="s">
        <v>6</v>
      </c>
      <c r="K533" s="60" t="b" cm="1">
        <f t="array" ref="K533:L533">EXACT(A533:B533,F533:G533)</f>
        <v>1</v>
      </c>
      <c r="L533" s="40" t="b">
        <v>1</v>
      </c>
      <c r="M533" s="40" t="b">
        <f t="shared" si="43"/>
        <v>1</v>
      </c>
      <c r="N533" s="66" t="b">
        <f t="shared" si="44"/>
        <v>1</v>
      </c>
      <c r="P533" s="41" t="s">
        <v>688</v>
      </c>
      <c r="Q533" s="42" t="s">
        <v>1405</v>
      </c>
      <c r="R533" s="232"/>
      <c r="S533" s="62" t="s">
        <v>6</v>
      </c>
      <c r="T533" s="43"/>
      <c r="U533" s="40" t="b" cm="1">
        <f t="array" ref="U533:V533">EXACT(F533:G533,P533:Q533)</f>
        <v>1</v>
      </c>
      <c r="V533" s="40" t="b">
        <v>1</v>
      </c>
      <c r="W533" s="40" t="b">
        <f t="shared" si="45"/>
        <v>1</v>
      </c>
      <c r="X533" s="40" t="b">
        <f t="shared" si="46"/>
        <v>1</v>
      </c>
    </row>
    <row r="534" spans="1:24" ht="14.5" customHeight="1" x14ac:dyDescent="0.3">
      <c r="A534" s="71" t="s">
        <v>689</v>
      </c>
      <c r="B534" s="55" t="s">
        <v>684</v>
      </c>
      <c r="C534" s="242"/>
      <c r="D534" s="72"/>
      <c r="F534" s="41" t="s">
        <v>689</v>
      </c>
      <c r="G534" s="42" t="s">
        <v>684</v>
      </c>
      <c r="H534" s="232"/>
      <c r="I534" s="62"/>
      <c r="K534" s="60" t="b" cm="1">
        <f t="array" ref="K534:L534">EXACT(A534:B534,F534:G534)</f>
        <v>1</v>
      </c>
      <c r="L534" s="40" t="b">
        <v>1</v>
      </c>
      <c r="M534" s="40" t="b">
        <f t="shared" si="43"/>
        <v>1</v>
      </c>
      <c r="N534" s="66" t="b">
        <f t="shared" si="44"/>
        <v>1</v>
      </c>
      <c r="P534" s="41" t="s">
        <v>689</v>
      </c>
      <c r="Q534" s="42" t="s">
        <v>684</v>
      </c>
      <c r="R534" s="232"/>
      <c r="S534" s="62"/>
      <c r="T534" s="43"/>
      <c r="U534" s="40" t="b" cm="1">
        <f t="array" ref="U534:V534">EXACT(F534:G534,P534:Q534)</f>
        <v>1</v>
      </c>
      <c r="V534" s="40" t="b">
        <v>1</v>
      </c>
      <c r="W534" s="40" t="b">
        <f t="shared" si="45"/>
        <v>1</v>
      </c>
      <c r="X534" s="40" t="b">
        <f t="shared" si="46"/>
        <v>1</v>
      </c>
    </row>
    <row r="535" spans="1:24" ht="14.5" customHeight="1" x14ac:dyDescent="0.3">
      <c r="A535" s="71" t="s">
        <v>690</v>
      </c>
      <c r="B535" s="55"/>
      <c r="C535" s="242"/>
      <c r="D535" s="72"/>
      <c r="F535" s="41" t="s">
        <v>690</v>
      </c>
      <c r="G535" s="42"/>
      <c r="H535" s="232"/>
      <c r="I535" s="62"/>
      <c r="K535" s="60" t="b" cm="1">
        <f t="array" ref="K535:L535">EXACT(A535:B535,F535:G535)</f>
        <v>1</v>
      </c>
      <c r="L535" s="40" t="b">
        <v>1</v>
      </c>
      <c r="M535" s="40" t="b">
        <f t="shared" si="43"/>
        <v>1</v>
      </c>
      <c r="N535" s="66" t="b">
        <f t="shared" si="44"/>
        <v>1</v>
      </c>
      <c r="P535" s="41" t="s">
        <v>690</v>
      </c>
      <c r="Q535" s="42"/>
      <c r="R535" s="232"/>
      <c r="S535" s="62"/>
      <c r="T535" s="43"/>
      <c r="U535" s="40" t="b" cm="1">
        <f t="array" ref="U535:V535">EXACT(F535:G535,P535:Q535)</f>
        <v>1</v>
      </c>
      <c r="V535" s="40" t="b">
        <v>1</v>
      </c>
      <c r="W535" s="40" t="b">
        <f t="shared" si="45"/>
        <v>1</v>
      </c>
      <c r="X535" s="40" t="b">
        <f t="shared" si="46"/>
        <v>1</v>
      </c>
    </row>
    <row r="536" spans="1:24" ht="14.5" customHeight="1" x14ac:dyDescent="0.3">
      <c r="A536" s="71" t="s">
        <v>692</v>
      </c>
      <c r="B536" s="55" t="s">
        <v>1288</v>
      </c>
      <c r="C536" s="242" t="s">
        <v>694</v>
      </c>
      <c r="D536" s="72" t="s">
        <v>349</v>
      </c>
      <c r="F536" s="41" t="s">
        <v>692</v>
      </c>
      <c r="G536" s="42" t="s">
        <v>1288</v>
      </c>
      <c r="H536" s="232" t="s">
        <v>694</v>
      </c>
      <c r="I536" s="62" t="s">
        <v>349</v>
      </c>
      <c r="K536" s="60" t="b" cm="1">
        <f t="array" ref="K536:L536">EXACT(A536:B536,F536:G536)</f>
        <v>1</v>
      </c>
      <c r="L536" s="40" t="b">
        <v>1</v>
      </c>
      <c r="M536" s="40" t="b">
        <f t="shared" si="43"/>
        <v>1</v>
      </c>
      <c r="N536" s="66" t="b">
        <f t="shared" si="44"/>
        <v>1</v>
      </c>
      <c r="P536" s="41" t="s">
        <v>692</v>
      </c>
      <c r="Q536" s="42" t="s">
        <v>1288</v>
      </c>
      <c r="R536" s="232" t="s">
        <v>694</v>
      </c>
      <c r="S536" s="62" t="s">
        <v>349</v>
      </c>
      <c r="T536" s="43"/>
      <c r="U536" s="40" t="b" cm="1">
        <f t="array" ref="U536:V536">EXACT(F536:G536,P536:Q536)</f>
        <v>1</v>
      </c>
      <c r="V536" s="40" t="b">
        <v>1</v>
      </c>
      <c r="W536" s="40" t="b">
        <f t="shared" si="45"/>
        <v>1</v>
      </c>
      <c r="X536" s="40" t="b">
        <f t="shared" si="46"/>
        <v>1</v>
      </c>
    </row>
    <row r="537" spans="1:24" ht="14.5" customHeight="1" x14ac:dyDescent="0.3">
      <c r="A537" s="71" t="s">
        <v>693</v>
      </c>
      <c r="B537" s="55" t="s">
        <v>76</v>
      </c>
      <c r="C537" s="242"/>
      <c r="D537" s="72" t="s">
        <v>6</v>
      </c>
      <c r="F537" s="41" t="s">
        <v>693</v>
      </c>
      <c r="G537" s="42" t="s">
        <v>76</v>
      </c>
      <c r="H537" s="232"/>
      <c r="I537" s="62" t="s">
        <v>6</v>
      </c>
      <c r="K537" s="60" t="b" cm="1">
        <f t="array" ref="K537:L537">EXACT(A537:B537,F537:G537)</f>
        <v>1</v>
      </c>
      <c r="L537" s="40" t="b">
        <v>1</v>
      </c>
      <c r="M537" s="40" t="b">
        <f t="shared" si="43"/>
        <v>1</v>
      </c>
      <c r="N537" s="66" t="b">
        <f t="shared" si="44"/>
        <v>1</v>
      </c>
      <c r="P537" s="41" t="s">
        <v>693</v>
      </c>
      <c r="Q537" s="42" t="s">
        <v>76</v>
      </c>
      <c r="R537" s="232"/>
      <c r="S537" s="62" t="s">
        <v>6</v>
      </c>
      <c r="T537" s="43"/>
      <c r="U537" s="40" t="b" cm="1">
        <f t="array" ref="U537:V537">EXACT(F537:G537,P537:Q537)</f>
        <v>1</v>
      </c>
      <c r="V537" s="40" t="b">
        <v>1</v>
      </c>
      <c r="W537" s="40" t="b">
        <f t="shared" si="45"/>
        <v>1</v>
      </c>
      <c r="X537" s="40" t="b">
        <f t="shared" si="46"/>
        <v>1</v>
      </c>
    </row>
    <row r="538" spans="1:24" ht="14.5" customHeight="1" x14ac:dyDescent="0.3">
      <c r="A538" s="71"/>
      <c r="B538" s="55" t="s">
        <v>77</v>
      </c>
      <c r="C538" s="242"/>
      <c r="D538" s="72"/>
      <c r="F538" s="41"/>
      <c r="G538" s="42" t="s">
        <v>77</v>
      </c>
      <c r="H538" s="232"/>
      <c r="I538" s="62"/>
      <c r="K538" s="60" t="b" cm="1">
        <f t="array" ref="K538:L538">EXACT(A538:B538,F538:G538)</f>
        <v>1</v>
      </c>
      <c r="L538" s="40" t="b">
        <v>1</v>
      </c>
      <c r="M538" s="40" t="b">
        <f t="shared" si="43"/>
        <v>1</v>
      </c>
      <c r="N538" s="66" t="b">
        <f t="shared" si="44"/>
        <v>1</v>
      </c>
      <c r="P538" s="41"/>
      <c r="Q538" s="42" t="s">
        <v>77</v>
      </c>
      <c r="R538" s="232"/>
      <c r="S538" s="62"/>
      <c r="T538" s="43"/>
      <c r="U538" s="40" t="b" cm="1">
        <f t="array" ref="U538:V538">EXACT(F538:G538,P538:Q538)</f>
        <v>1</v>
      </c>
      <c r="V538" s="40" t="b">
        <v>1</v>
      </c>
      <c r="W538" s="40" t="b">
        <f t="shared" si="45"/>
        <v>1</v>
      </c>
      <c r="X538" s="40" t="b">
        <f t="shared" si="46"/>
        <v>1</v>
      </c>
    </row>
    <row r="539" spans="1:24" ht="14.5" customHeight="1" x14ac:dyDescent="0.3">
      <c r="A539" s="71" t="s">
        <v>695</v>
      </c>
      <c r="B539" s="55" t="s">
        <v>1363</v>
      </c>
      <c r="C539" s="242" t="s">
        <v>697</v>
      </c>
      <c r="D539" s="72" t="s">
        <v>698</v>
      </c>
      <c r="F539" s="41" t="s">
        <v>695</v>
      </c>
      <c r="G539" s="42" t="s">
        <v>1363</v>
      </c>
      <c r="H539" s="232" t="s">
        <v>697</v>
      </c>
      <c r="I539" s="62" t="s">
        <v>698</v>
      </c>
      <c r="K539" s="60" t="b" cm="1">
        <f t="array" ref="K539:L539">EXACT(A539:B539,F539:G539)</f>
        <v>1</v>
      </c>
      <c r="L539" s="40" t="b">
        <v>1</v>
      </c>
      <c r="M539" s="40" t="b">
        <f t="shared" si="43"/>
        <v>1</v>
      </c>
      <c r="N539" s="66" t="b">
        <f t="shared" si="44"/>
        <v>1</v>
      </c>
      <c r="P539" s="41" t="s">
        <v>695</v>
      </c>
      <c r="Q539" s="42" t="s">
        <v>1363</v>
      </c>
      <c r="R539" s="232" t="s">
        <v>697</v>
      </c>
      <c r="S539" s="62" t="s">
        <v>698</v>
      </c>
      <c r="T539" s="43"/>
      <c r="U539" s="40" t="b" cm="1">
        <f t="array" ref="U539:V539">EXACT(F539:G539,P539:Q539)</f>
        <v>1</v>
      </c>
      <c r="V539" s="40" t="b">
        <v>1</v>
      </c>
      <c r="W539" s="40" t="b">
        <f t="shared" si="45"/>
        <v>1</v>
      </c>
      <c r="X539" s="40" t="b">
        <f t="shared" si="46"/>
        <v>1</v>
      </c>
    </row>
    <row r="540" spans="1:24" ht="14.5" customHeight="1" x14ac:dyDescent="0.3">
      <c r="A540" s="71" t="s">
        <v>696</v>
      </c>
      <c r="B540" s="55" t="s">
        <v>486</v>
      </c>
      <c r="C540" s="242"/>
      <c r="D540" s="72" t="s">
        <v>699</v>
      </c>
      <c r="F540" s="41" t="s">
        <v>696</v>
      </c>
      <c r="G540" s="42" t="s">
        <v>486</v>
      </c>
      <c r="H540" s="232"/>
      <c r="I540" s="62" t="s">
        <v>699</v>
      </c>
      <c r="K540" s="60" t="b" cm="1">
        <f t="array" ref="K540:L540">EXACT(A540:B540,F540:G540)</f>
        <v>1</v>
      </c>
      <c r="L540" s="40" t="b">
        <v>1</v>
      </c>
      <c r="M540" s="40" t="b">
        <f t="shared" si="43"/>
        <v>1</v>
      </c>
      <c r="N540" s="66" t="b">
        <f t="shared" si="44"/>
        <v>1</v>
      </c>
      <c r="P540" s="41" t="s">
        <v>696</v>
      </c>
      <c r="Q540" s="42" t="s">
        <v>486</v>
      </c>
      <c r="R540" s="232"/>
      <c r="S540" s="62" t="s">
        <v>699</v>
      </c>
      <c r="T540" s="43"/>
      <c r="U540" s="40" t="b" cm="1">
        <f t="array" ref="U540:V540">EXACT(F540:G540,P540:Q540)</f>
        <v>1</v>
      </c>
      <c r="V540" s="40" t="b">
        <v>1</v>
      </c>
      <c r="W540" s="40" t="b">
        <f t="shared" si="45"/>
        <v>1</v>
      </c>
      <c r="X540" s="40" t="b">
        <f t="shared" si="46"/>
        <v>1</v>
      </c>
    </row>
    <row r="541" spans="1:24" ht="14.5" customHeight="1" x14ac:dyDescent="0.3">
      <c r="A541" s="71"/>
      <c r="B541" s="55" t="s">
        <v>487</v>
      </c>
      <c r="C541" s="242"/>
      <c r="D541" s="72"/>
      <c r="F541" s="41"/>
      <c r="G541" s="42" t="s">
        <v>487</v>
      </c>
      <c r="H541" s="232"/>
      <c r="I541" s="62"/>
      <c r="K541" s="60" t="b" cm="1">
        <f t="array" ref="K541:L541">EXACT(A541:B541,F541:G541)</f>
        <v>1</v>
      </c>
      <c r="L541" s="40" t="b">
        <v>1</v>
      </c>
      <c r="M541" s="40" t="b">
        <f t="shared" si="43"/>
        <v>1</v>
      </c>
      <c r="N541" s="66" t="b">
        <f t="shared" si="44"/>
        <v>1</v>
      </c>
      <c r="P541" s="41"/>
      <c r="Q541" s="42" t="s">
        <v>487</v>
      </c>
      <c r="R541" s="232"/>
      <c r="S541" s="62"/>
      <c r="T541" s="43"/>
      <c r="U541" s="40" t="b" cm="1">
        <f t="array" ref="U541:V541">EXACT(F541:G541,P541:Q541)</f>
        <v>1</v>
      </c>
      <c r="V541" s="40" t="b">
        <v>1</v>
      </c>
      <c r="W541" s="40" t="b">
        <f t="shared" si="45"/>
        <v>1</v>
      </c>
      <c r="X541" s="40" t="b">
        <f t="shared" si="46"/>
        <v>1</v>
      </c>
    </row>
    <row r="542" spans="1:24" ht="14.5" customHeight="1" x14ac:dyDescent="0.3">
      <c r="A542" s="71" t="s">
        <v>700</v>
      </c>
      <c r="B542" s="55" t="s">
        <v>287</v>
      </c>
      <c r="C542" s="242" t="s">
        <v>702</v>
      </c>
      <c r="D542" s="72" t="s">
        <v>31</v>
      </c>
      <c r="F542" s="41" t="s">
        <v>700</v>
      </c>
      <c r="G542" s="42" t="s">
        <v>287</v>
      </c>
      <c r="H542" s="232" t="s">
        <v>702</v>
      </c>
      <c r="I542" s="62" t="s">
        <v>31</v>
      </c>
      <c r="K542" s="60" t="b" cm="1">
        <f t="array" ref="K542:L542">EXACT(A542:B542,F542:G542)</f>
        <v>1</v>
      </c>
      <c r="L542" s="40" t="b">
        <v>1</v>
      </c>
      <c r="M542" s="40" t="b">
        <f t="shared" si="43"/>
        <v>1</v>
      </c>
      <c r="N542" s="66" t="b">
        <f t="shared" si="44"/>
        <v>1</v>
      </c>
      <c r="P542" s="41" t="s">
        <v>700</v>
      </c>
      <c r="Q542" s="42" t="s">
        <v>287</v>
      </c>
      <c r="R542" s="232" t="s">
        <v>702</v>
      </c>
      <c r="S542" s="62" t="s">
        <v>31</v>
      </c>
      <c r="T542" s="43"/>
      <c r="U542" s="40" t="b" cm="1">
        <f t="array" ref="U542:V542">EXACT(F542:G542,P542:Q542)</f>
        <v>1</v>
      </c>
      <c r="V542" s="40" t="b">
        <v>1</v>
      </c>
      <c r="W542" s="40" t="b">
        <f t="shared" si="45"/>
        <v>1</v>
      </c>
      <c r="X542" s="40" t="b">
        <f t="shared" si="46"/>
        <v>1</v>
      </c>
    </row>
    <row r="543" spans="1:24" ht="14.5" customHeight="1" x14ac:dyDescent="0.3">
      <c r="A543" s="71" t="s">
        <v>701</v>
      </c>
      <c r="B543" s="55" t="s">
        <v>288</v>
      </c>
      <c r="C543" s="242"/>
      <c r="D543" s="72" t="s">
        <v>6</v>
      </c>
      <c r="F543" s="41" t="s">
        <v>701</v>
      </c>
      <c r="G543" s="42" t="s">
        <v>288</v>
      </c>
      <c r="H543" s="232"/>
      <c r="I543" s="62" t="s">
        <v>6</v>
      </c>
      <c r="K543" s="60" t="b" cm="1">
        <f t="array" ref="K543:L543">EXACT(A543:B543,F543:G543)</f>
        <v>1</v>
      </c>
      <c r="L543" s="40" t="b">
        <v>1</v>
      </c>
      <c r="M543" s="40" t="b">
        <f t="shared" si="43"/>
        <v>1</v>
      </c>
      <c r="N543" s="66" t="b">
        <f t="shared" si="44"/>
        <v>1</v>
      </c>
      <c r="P543" s="41" t="s">
        <v>701</v>
      </c>
      <c r="Q543" s="42" t="s">
        <v>288</v>
      </c>
      <c r="R543" s="232"/>
      <c r="S543" s="62" t="s">
        <v>6</v>
      </c>
      <c r="T543" s="43"/>
      <c r="U543" s="40" t="b" cm="1">
        <f t="array" ref="U543:V543">EXACT(F543:G543,P543:Q543)</f>
        <v>1</v>
      </c>
      <c r="V543" s="40" t="b">
        <v>1</v>
      </c>
      <c r="W543" s="40" t="b">
        <f t="shared" si="45"/>
        <v>1</v>
      </c>
      <c r="X543" s="40" t="b">
        <f t="shared" si="46"/>
        <v>1</v>
      </c>
    </row>
    <row r="544" spans="1:24" ht="14.5" customHeight="1" x14ac:dyDescent="0.3">
      <c r="A544" s="71"/>
      <c r="B544" s="55" t="s">
        <v>289</v>
      </c>
      <c r="C544" s="242"/>
      <c r="D544" s="72"/>
      <c r="F544" s="41"/>
      <c r="G544" s="42" t="s">
        <v>289</v>
      </c>
      <c r="H544" s="232"/>
      <c r="I544" s="62"/>
      <c r="K544" s="60" t="b" cm="1">
        <f t="array" ref="K544:L544">EXACT(A544:B544,F544:G544)</f>
        <v>1</v>
      </c>
      <c r="L544" s="40" t="b">
        <v>1</v>
      </c>
      <c r="M544" s="40" t="b">
        <f t="shared" si="43"/>
        <v>1</v>
      </c>
      <c r="N544" s="66" t="b">
        <f t="shared" si="44"/>
        <v>1</v>
      </c>
      <c r="P544" s="41"/>
      <c r="Q544" s="42" t="s">
        <v>289</v>
      </c>
      <c r="R544" s="232"/>
      <c r="S544" s="62"/>
      <c r="T544" s="43"/>
      <c r="U544" s="40" t="b" cm="1">
        <f t="array" ref="U544:V544">EXACT(F544:G544,P544:Q544)</f>
        <v>1</v>
      </c>
      <c r="V544" s="40" t="b">
        <v>1</v>
      </c>
      <c r="W544" s="40" t="b">
        <f t="shared" si="45"/>
        <v>1</v>
      </c>
      <c r="X544" s="40" t="b">
        <f t="shared" si="46"/>
        <v>1</v>
      </c>
    </row>
    <row r="545" spans="1:24" ht="14.5" customHeight="1" x14ac:dyDescent="0.3">
      <c r="A545" s="243" t="s">
        <v>703</v>
      </c>
      <c r="B545" s="55" t="s">
        <v>704</v>
      </c>
      <c r="C545" s="242" t="s">
        <v>706</v>
      </c>
      <c r="D545" s="72" t="s">
        <v>181</v>
      </c>
      <c r="F545" s="241" t="s">
        <v>703</v>
      </c>
      <c r="G545" s="42" t="s">
        <v>704</v>
      </c>
      <c r="H545" s="232" t="s">
        <v>706</v>
      </c>
      <c r="I545" s="62" t="s">
        <v>181</v>
      </c>
      <c r="K545" s="60" t="b" cm="1">
        <f t="array" ref="K545:L545">EXACT(A545:B545,F545:G545)</f>
        <v>1</v>
      </c>
      <c r="L545" s="40" t="b">
        <v>1</v>
      </c>
      <c r="M545" s="40" t="b">
        <f t="shared" si="43"/>
        <v>1</v>
      </c>
      <c r="N545" s="66" t="b">
        <f t="shared" si="44"/>
        <v>1</v>
      </c>
      <c r="P545" s="241" t="s">
        <v>703</v>
      </c>
      <c r="Q545" s="42" t="s">
        <v>704</v>
      </c>
      <c r="R545" s="232" t="s">
        <v>706</v>
      </c>
      <c r="S545" s="62" t="s">
        <v>181</v>
      </c>
      <c r="T545" s="43"/>
      <c r="U545" s="40" t="b" cm="1">
        <f t="array" ref="U545:V545">EXACT(F545:G545,P545:Q545)</f>
        <v>1</v>
      </c>
      <c r="V545" s="40" t="b">
        <v>1</v>
      </c>
      <c r="W545" s="40" t="b">
        <f t="shared" si="45"/>
        <v>1</v>
      </c>
      <c r="X545" s="40" t="b">
        <f t="shared" si="46"/>
        <v>1</v>
      </c>
    </row>
    <row r="546" spans="1:24" ht="14.5" customHeight="1" x14ac:dyDescent="0.3">
      <c r="A546" s="243"/>
      <c r="B546" s="55" t="s">
        <v>1411</v>
      </c>
      <c r="C546" s="242"/>
      <c r="D546" s="72" t="s">
        <v>6</v>
      </c>
      <c r="F546" s="241"/>
      <c r="G546" s="42" t="s">
        <v>1411</v>
      </c>
      <c r="H546" s="232"/>
      <c r="I546" s="62" t="s">
        <v>6</v>
      </c>
      <c r="K546" s="60" t="b" cm="1">
        <f t="array" ref="K546:L546">EXACT(A546:B546,F546:G546)</f>
        <v>1</v>
      </c>
      <c r="L546" s="40" t="b">
        <v>1</v>
      </c>
      <c r="M546" s="40" t="b">
        <f t="shared" si="43"/>
        <v>1</v>
      </c>
      <c r="N546" s="66" t="b">
        <f t="shared" si="44"/>
        <v>1</v>
      </c>
      <c r="P546" s="241"/>
      <c r="Q546" s="42" t="s">
        <v>1411</v>
      </c>
      <c r="R546" s="232"/>
      <c r="S546" s="62" t="s">
        <v>6</v>
      </c>
      <c r="T546" s="43"/>
      <c r="U546" s="40" t="b" cm="1">
        <f t="array" ref="U546:V546">EXACT(F546:G546,P546:Q546)</f>
        <v>1</v>
      </c>
      <c r="V546" s="40" t="b">
        <v>1</v>
      </c>
      <c r="W546" s="40" t="b">
        <f t="shared" si="45"/>
        <v>1</v>
      </c>
      <c r="X546" s="40" t="b">
        <f t="shared" si="46"/>
        <v>1</v>
      </c>
    </row>
    <row r="547" spans="1:24" ht="14.5" customHeight="1" x14ac:dyDescent="0.3">
      <c r="A547" s="243"/>
      <c r="B547" s="55" t="s">
        <v>705</v>
      </c>
      <c r="C547" s="242"/>
      <c r="D547" s="72"/>
      <c r="F547" s="241"/>
      <c r="G547" s="42" t="s">
        <v>705</v>
      </c>
      <c r="H547" s="232"/>
      <c r="I547" s="62"/>
      <c r="K547" s="60" t="b" cm="1">
        <f t="array" ref="K547:L547">EXACT(A547:B547,F547:G547)</f>
        <v>1</v>
      </c>
      <c r="L547" s="40" t="b">
        <v>1</v>
      </c>
      <c r="M547" s="40" t="b">
        <f t="shared" si="43"/>
        <v>1</v>
      </c>
      <c r="N547" s="66" t="b">
        <f t="shared" si="44"/>
        <v>1</v>
      </c>
      <c r="P547" s="241"/>
      <c r="Q547" s="42" t="s">
        <v>705</v>
      </c>
      <c r="R547" s="232"/>
      <c r="S547" s="62"/>
      <c r="T547" s="43"/>
      <c r="U547" s="40" t="b" cm="1">
        <f t="array" ref="U547:V547">EXACT(F547:G547,P547:Q547)</f>
        <v>1</v>
      </c>
      <c r="V547" s="40" t="b">
        <v>1</v>
      </c>
      <c r="W547" s="40" t="b">
        <f t="shared" si="45"/>
        <v>1</v>
      </c>
      <c r="X547" s="40" t="b">
        <f t="shared" si="46"/>
        <v>1</v>
      </c>
    </row>
    <row r="548" spans="1:24" ht="14.5" customHeight="1" x14ac:dyDescent="0.3">
      <c r="A548" s="71" t="s">
        <v>59</v>
      </c>
      <c r="B548" s="55" t="s">
        <v>63</v>
      </c>
      <c r="C548" s="242" t="s">
        <v>707</v>
      </c>
      <c r="D548" s="72" t="s">
        <v>510</v>
      </c>
      <c r="F548" s="41" t="s">
        <v>59</v>
      </c>
      <c r="G548" s="42" t="s">
        <v>63</v>
      </c>
      <c r="H548" s="232" t="s">
        <v>707</v>
      </c>
      <c r="I548" s="62" t="s">
        <v>510</v>
      </c>
      <c r="K548" s="60" t="b" cm="1">
        <f t="array" ref="K548:L548">EXACT(A548:B548,F548:G548)</f>
        <v>1</v>
      </c>
      <c r="L548" s="40" t="b">
        <v>1</v>
      </c>
      <c r="M548" s="40" t="b">
        <f t="shared" si="43"/>
        <v>1</v>
      </c>
      <c r="N548" s="66" t="b">
        <f t="shared" si="44"/>
        <v>1</v>
      </c>
      <c r="P548" s="41" t="s">
        <v>59</v>
      </c>
      <c r="Q548" s="42" t="s">
        <v>63</v>
      </c>
      <c r="R548" s="232" t="s">
        <v>707</v>
      </c>
      <c r="S548" s="62" t="s">
        <v>510</v>
      </c>
      <c r="T548" s="43"/>
      <c r="U548" s="40" t="b" cm="1">
        <f t="array" ref="U548:V548">EXACT(F548:G548,P548:Q548)</f>
        <v>1</v>
      </c>
      <c r="V548" s="40" t="b">
        <v>1</v>
      </c>
      <c r="W548" s="40" t="b">
        <f t="shared" si="45"/>
        <v>1</v>
      </c>
      <c r="X548" s="40" t="b">
        <f t="shared" si="46"/>
        <v>1</v>
      </c>
    </row>
    <row r="549" spans="1:24" ht="14.5" customHeight="1" x14ac:dyDescent="0.3">
      <c r="A549" s="71" t="s">
        <v>60</v>
      </c>
      <c r="B549" s="55" t="s">
        <v>64</v>
      </c>
      <c r="C549" s="242"/>
      <c r="D549" s="72" t="s">
        <v>1412</v>
      </c>
      <c r="F549" s="41" t="s">
        <v>60</v>
      </c>
      <c r="G549" s="42" t="s">
        <v>64</v>
      </c>
      <c r="H549" s="232"/>
      <c r="I549" s="62" t="s">
        <v>1412</v>
      </c>
      <c r="K549" s="60" t="b" cm="1">
        <f t="array" ref="K549:L549">EXACT(A549:B549,F549:G549)</f>
        <v>1</v>
      </c>
      <c r="L549" s="40" t="b">
        <v>1</v>
      </c>
      <c r="M549" s="40" t="b">
        <f t="shared" si="43"/>
        <v>1</v>
      </c>
      <c r="N549" s="66" t="b">
        <f t="shared" si="44"/>
        <v>1</v>
      </c>
      <c r="P549" s="41" t="s">
        <v>60</v>
      </c>
      <c r="Q549" s="42" t="s">
        <v>64</v>
      </c>
      <c r="R549" s="232"/>
      <c r="S549" s="62" t="s">
        <v>1412</v>
      </c>
      <c r="T549" s="43"/>
      <c r="U549" s="40" t="b" cm="1">
        <f t="array" ref="U549:V549">EXACT(F549:G549,P549:Q549)</f>
        <v>1</v>
      </c>
      <c r="V549" s="40" t="b">
        <v>1</v>
      </c>
      <c r="W549" s="40" t="b">
        <f t="shared" si="45"/>
        <v>1</v>
      </c>
      <c r="X549" s="40" t="b">
        <f t="shared" si="46"/>
        <v>1</v>
      </c>
    </row>
    <row r="550" spans="1:24" ht="14.5" customHeight="1" x14ac:dyDescent="0.3">
      <c r="A550" s="71" t="s">
        <v>61</v>
      </c>
      <c r="B550" s="55" t="s">
        <v>65</v>
      </c>
      <c r="C550" s="242"/>
      <c r="D550" s="72" t="s">
        <v>6</v>
      </c>
      <c r="F550" s="41" t="s">
        <v>61</v>
      </c>
      <c r="G550" s="42" t="s">
        <v>65</v>
      </c>
      <c r="H550" s="232"/>
      <c r="I550" s="62" t="s">
        <v>6</v>
      </c>
      <c r="K550" s="60" t="b" cm="1">
        <f t="array" ref="K550:L550">EXACT(A550:B550,F550:G550)</f>
        <v>1</v>
      </c>
      <c r="L550" s="40" t="b">
        <v>1</v>
      </c>
      <c r="M550" s="40" t="b">
        <f t="shared" si="43"/>
        <v>1</v>
      </c>
      <c r="N550" s="66" t="b">
        <f t="shared" si="44"/>
        <v>1</v>
      </c>
      <c r="P550" s="41" t="s">
        <v>61</v>
      </c>
      <c r="Q550" s="42" t="s">
        <v>65</v>
      </c>
      <c r="R550" s="232"/>
      <c r="S550" s="62" t="s">
        <v>6</v>
      </c>
      <c r="T550" s="43"/>
      <c r="U550" s="40" t="b" cm="1">
        <f t="array" ref="U550:V550">EXACT(F550:G550,P550:Q550)</f>
        <v>1</v>
      </c>
      <c r="V550" s="40" t="b">
        <v>1</v>
      </c>
      <c r="W550" s="40" t="b">
        <f t="shared" si="45"/>
        <v>1</v>
      </c>
      <c r="X550" s="40" t="b">
        <f t="shared" si="46"/>
        <v>1</v>
      </c>
    </row>
    <row r="551" spans="1:24" ht="14.5" customHeight="1" x14ac:dyDescent="0.3">
      <c r="A551" s="71" t="s">
        <v>62</v>
      </c>
      <c r="B551" s="55" t="s">
        <v>66</v>
      </c>
      <c r="C551" s="242"/>
      <c r="D551" s="72"/>
      <c r="F551" s="41" t="s">
        <v>62</v>
      </c>
      <c r="G551" s="42" t="s">
        <v>66</v>
      </c>
      <c r="H551" s="232"/>
      <c r="I551" s="62"/>
      <c r="K551" s="60" t="b" cm="1">
        <f t="array" ref="K551:L551">EXACT(A551:B551,F551:G551)</f>
        <v>1</v>
      </c>
      <c r="L551" s="40" t="b">
        <v>1</v>
      </c>
      <c r="M551" s="40" t="b">
        <f t="shared" si="43"/>
        <v>1</v>
      </c>
      <c r="N551" s="66" t="b">
        <f t="shared" si="44"/>
        <v>1</v>
      </c>
      <c r="P551" s="41" t="s">
        <v>62</v>
      </c>
      <c r="Q551" s="42" t="s">
        <v>66</v>
      </c>
      <c r="R551" s="232"/>
      <c r="S551" s="62"/>
      <c r="T551" s="43"/>
      <c r="U551" s="40" t="b" cm="1">
        <f t="array" ref="U551:V551">EXACT(F551:G551,P551:Q551)</f>
        <v>1</v>
      </c>
      <c r="V551" s="40" t="b">
        <v>1</v>
      </c>
      <c r="W551" s="40" t="b">
        <f t="shared" si="45"/>
        <v>1</v>
      </c>
      <c r="X551" s="40" t="b">
        <f t="shared" si="46"/>
        <v>1</v>
      </c>
    </row>
    <row r="552" spans="1:24" ht="14.5" customHeight="1" x14ac:dyDescent="0.3">
      <c r="A552" s="71" t="s">
        <v>708</v>
      </c>
      <c r="B552" s="55" t="s">
        <v>711</v>
      </c>
      <c r="C552" s="242" t="s">
        <v>712</v>
      </c>
      <c r="D552" s="72" t="s">
        <v>713</v>
      </c>
      <c r="F552" s="41" t="s">
        <v>708</v>
      </c>
      <c r="G552" s="42" t="s">
        <v>711</v>
      </c>
      <c r="H552" s="232" t="s">
        <v>712</v>
      </c>
      <c r="I552" s="62" t="s">
        <v>713</v>
      </c>
      <c r="K552" s="60" t="b" cm="1">
        <f t="array" ref="K552:L552">EXACT(A552:B552,F552:G552)</f>
        <v>1</v>
      </c>
      <c r="L552" s="40" t="b">
        <v>1</v>
      </c>
      <c r="M552" s="40" t="b">
        <f t="shared" si="43"/>
        <v>1</v>
      </c>
      <c r="N552" s="66" t="b">
        <f t="shared" si="44"/>
        <v>1</v>
      </c>
      <c r="P552" s="41" t="s">
        <v>708</v>
      </c>
      <c r="Q552" s="42" t="s">
        <v>711</v>
      </c>
      <c r="R552" s="232" t="s">
        <v>712</v>
      </c>
      <c r="S552" s="62" t="s">
        <v>713</v>
      </c>
      <c r="T552" s="43"/>
      <c r="U552" s="40" t="b" cm="1">
        <f t="array" ref="U552:V552">EXACT(F552:G552,P552:Q552)</f>
        <v>1</v>
      </c>
      <c r="V552" s="40" t="b">
        <v>1</v>
      </c>
      <c r="W552" s="40" t="b">
        <f t="shared" si="45"/>
        <v>1</v>
      </c>
      <c r="X552" s="40" t="b">
        <f t="shared" si="46"/>
        <v>1</v>
      </c>
    </row>
    <row r="553" spans="1:24" ht="14.5" customHeight="1" x14ac:dyDescent="0.3">
      <c r="A553" s="71" t="s">
        <v>709</v>
      </c>
      <c r="B553" s="55" t="s">
        <v>1291</v>
      </c>
      <c r="C553" s="242"/>
      <c r="D553" s="72" t="s">
        <v>6</v>
      </c>
      <c r="F553" s="41" t="s">
        <v>709</v>
      </c>
      <c r="G553" s="42" t="s">
        <v>1291</v>
      </c>
      <c r="H553" s="232"/>
      <c r="I553" s="62" t="s">
        <v>6</v>
      </c>
      <c r="K553" s="60" t="b" cm="1">
        <f t="array" ref="K553:L553">EXACT(A553:B553,F553:G553)</f>
        <v>1</v>
      </c>
      <c r="L553" s="40" t="b">
        <v>1</v>
      </c>
      <c r="M553" s="40" t="b">
        <f t="shared" si="43"/>
        <v>1</v>
      </c>
      <c r="N553" s="66" t="b">
        <f t="shared" si="44"/>
        <v>1</v>
      </c>
      <c r="P553" s="41" t="s">
        <v>709</v>
      </c>
      <c r="Q553" s="42" t="s">
        <v>1291</v>
      </c>
      <c r="R553" s="232"/>
      <c r="S553" s="62" t="s">
        <v>6</v>
      </c>
      <c r="T553" s="43"/>
      <c r="U553" s="40" t="b" cm="1">
        <f t="array" ref="U553:V553">EXACT(F553:G553,P553:Q553)</f>
        <v>1</v>
      </c>
      <c r="V553" s="40" t="b">
        <v>1</v>
      </c>
      <c r="W553" s="40" t="b">
        <f t="shared" si="45"/>
        <v>1</v>
      </c>
      <c r="X553" s="40" t="b">
        <f t="shared" si="46"/>
        <v>1</v>
      </c>
    </row>
    <row r="554" spans="1:24" ht="14.5" customHeight="1" x14ac:dyDescent="0.3">
      <c r="A554" s="71" t="s">
        <v>710</v>
      </c>
      <c r="B554" s="55" t="s">
        <v>96</v>
      </c>
      <c r="C554" s="242"/>
      <c r="D554" s="72"/>
      <c r="F554" s="41" t="s">
        <v>710</v>
      </c>
      <c r="G554" s="42" t="s">
        <v>96</v>
      </c>
      <c r="H554" s="232"/>
      <c r="I554" s="62"/>
      <c r="K554" s="60" t="b" cm="1">
        <f t="array" ref="K554:L554">EXACT(A554:B554,F554:G554)</f>
        <v>1</v>
      </c>
      <c r="L554" s="40" t="b">
        <v>1</v>
      </c>
      <c r="M554" s="40" t="b">
        <f t="shared" si="43"/>
        <v>1</v>
      </c>
      <c r="N554" s="66" t="b">
        <f t="shared" si="44"/>
        <v>1</v>
      </c>
      <c r="P554" s="41" t="s">
        <v>710</v>
      </c>
      <c r="Q554" s="42" t="s">
        <v>96</v>
      </c>
      <c r="R554" s="232"/>
      <c r="S554" s="62"/>
      <c r="T554" s="43"/>
      <c r="U554" s="40" t="b" cm="1">
        <f t="array" ref="U554:V554">EXACT(F554:G554,P554:Q554)</f>
        <v>1</v>
      </c>
      <c r="V554" s="40" t="b">
        <v>1</v>
      </c>
      <c r="W554" s="40" t="b">
        <f t="shared" si="45"/>
        <v>1</v>
      </c>
      <c r="X554" s="40" t="b">
        <f t="shared" si="46"/>
        <v>1</v>
      </c>
    </row>
    <row r="555" spans="1:24" ht="14.5" customHeight="1" x14ac:dyDescent="0.3">
      <c r="A555" s="71" t="s">
        <v>714</v>
      </c>
      <c r="B555" s="55" t="s">
        <v>135</v>
      </c>
      <c r="C555" s="242" t="s">
        <v>718</v>
      </c>
      <c r="D555" s="72" t="s">
        <v>510</v>
      </c>
      <c r="F555" s="41" t="s">
        <v>714</v>
      </c>
      <c r="G555" s="42" t="s">
        <v>135</v>
      </c>
      <c r="H555" s="232" t="s">
        <v>718</v>
      </c>
      <c r="I555" s="62" t="s">
        <v>510</v>
      </c>
      <c r="K555" s="60" t="b" cm="1">
        <f t="array" ref="K555:L555">EXACT(A555:B555,F555:G555)</f>
        <v>1</v>
      </c>
      <c r="L555" s="40" t="b">
        <v>1</v>
      </c>
      <c r="M555" s="40" t="b">
        <f t="shared" ref="M555:M618" si="47">EXACT(C555,H555)</f>
        <v>1</v>
      </c>
      <c r="N555" s="66" t="b">
        <f t="shared" ref="N555:N618" si="48">EXACT(D555,I555)</f>
        <v>1</v>
      </c>
      <c r="P555" s="41" t="s">
        <v>714</v>
      </c>
      <c r="Q555" s="42" t="s">
        <v>135</v>
      </c>
      <c r="R555" s="232" t="s">
        <v>718</v>
      </c>
      <c r="S555" s="62" t="s">
        <v>510</v>
      </c>
      <c r="T555" s="43"/>
      <c r="U555" s="40" t="b" cm="1">
        <f t="array" ref="U555:V555">EXACT(F555:G555,P555:Q555)</f>
        <v>1</v>
      </c>
      <c r="V555" s="40" t="b">
        <v>1</v>
      </c>
      <c r="W555" s="40" t="b">
        <f t="shared" si="45"/>
        <v>1</v>
      </c>
      <c r="X555" s="40" t="b">
        <f t="shared" si="46"/>
        <v>1</v>
      </c>
    </row>
    <row r="556" spans="1:24" ht="14.5" customHeight="1" x14ac:dyDescent="0.3">
      <c r="A556" s="71" t="s">
        <v>715</v>
      </c>
      <c r="B556" s="55" t="s">
        <v>1306</v>
      </c>
      <c r="C556" s="242"/>
      <c r="D556" s="72" t="s">
        <v>14</v>
      </c>
      <c r="F556" s="41" t="s">
        <v>715</v>
      </c>
      <c r="G556" s="42" t="s">
        <v>1306</v>
      </c>
      <c r="H556" s="232"/>
      <c r="I556" s="62" t="s">
        <v>14</v>
      </c>
      <c r="K556" s="60" t="b" cm="1">
        <f t="array" ref="K556:L556">EXACT(A556:B556,F556:G556)</f>
        <v>1</v>
      </c>
      <c r="L556" s="40" t="b">
        <v>1</v>
      </c>
      <c r="M556" s="40" t="b">
        <f t="shared" si="47"/>
        <v>1</v>
      </c>
      <c r="N556" s="66" t="b">
        <f t="shared" si="48"/>
        <v>1</v>
      </c>
      <c r="P556" s="41" t="s">
        <v>715</v>
      </c>
      <c r="Q556" s="42" t="s">
        <v>1306</v>
      </c>
      <c r="R556" s="232"/>
      <c r="S556" s="62" t="s">
        <v>14</v>
      </c>
      <c r="T556" s="43"/>
      <c r="U556" s="40" t="b" cm="1">
        <f t="array" ref="U556:V556">EXACT(F556:G556,P556:Q556)</f>
        <v>1</v>
      </c>
      <c r="V556" s="40" t="b">
        <v>1</v>
      </c>
      <c r="W556" s="40" t="b">
        <f t="shared" ref="W556:W619" si="49">EXACT(H556,R556)</f>
        <v>1</v>
      </c>
      <c r="X556" s="40" t="b">
        <f t="shared" ref="X556:X619" si="50">EXACT(I556,S556)</f>
        <v>1</v>
      </c>
    </row>
    <row r="557" spans="1:24" ht="14.5" customHeight="1" x14ac:dyDescent="0.3">
      <c r="A557" s="71" t="s">
        <v>716</v>
      </c>
      <c r="B557" s="55" t="s">
        <v>1307</v>
      </c>
      <c r="C557" s="242"/>
      <c r="D557" s="72" t="s">
        <v>6</v>
      </c>
      <c r="F557" s="41" t="s">
        <v>716</v>
      </c>
      <c r="G557" s="42" t="s">
        <v>1307</v>
      </c>
      <c r="H557" s="232"/>
      <c r="I557" s="62" t="s">
        <v>6</v>
      </c>
      <c r="K557" s="60" t="b" cm="1">
        <f t="array" ref="K557:L557">EXACT(A557:B557,F557:G557)</f>
        <v>1</v>
      </c>
      <c r="L557" s="40" t="b">
        <v>1</v>
      </c>
      <c r="M557" s="40" t="b">
        <f t="shared" si="47"/>
        <v>1</v>
      </c>
      <c r="N557" s="66" t="b">
        <f t="shared" si="48"/>
        <v>1</v>
      </c>
      <c r="P557" s="41" t="s">
        <v>716</v>
      </c>
      <c r="Q557" s="42" t="s">
        <v>1307</v>
      </c>
      <c r="R557" s="232"/>
      <c r="S557" s="62" t="s">
        <v>6</v>
      </c>
      <c r="T557" s="43"/>
      <c r="U557" s="40" t="b" cm="1">
        <f t="array" ref="U557:V557">EXACT(F557:G557,P557:Q557)</f>
        <v>1</v>
      </c>
      <c r="V557" s="40" t="b">
        <v>1</v>
      </c>
      <c r="W557" s="40" t="b">
        <f t="shared" si="49"/>
        <v>1</v>
      </c>
      <c r="X557" s="40" t="b">
        <f t="shared" si="50"/>
        <v>1</v>
      </c>
    </row>
    <row r="558" spans="1:24" ht="14.5" customHeight="1" x14ac:dyDescent="0.3">
      <c r="A558" s="71" t="s">
        <v>717</v>
      </c>
      <c r="B558" s="55"/>
      <c r="C558" s="242"/>
      <c r="D558" s="72"/>
      <c r="F558" s="41" t="s">
        <v>717</v>
      </c>
      <c r="G558" s="42"/>
      <c r="H558" s="232"/>
      <c r="I558" s="62"/>
      <c r="K558" s="60" t="b" cm="1">
        <f t="array" ref="K558:L558">EXACT(A558:B558,F558:G558)</f>
        <v>1</v>
      </c>
      <c r="L558" s="40" t="b">
        <v>1</v>
      </c>
      <c r="M558" s="40" t="b">
        <f t="shared" si="47"/>
        <v>1</v>
      </c>
      <c r="N558" s="66" t="b">
        <f t="shared" si="48"/>
        <v>1</v>
      </c>
      <c r="P558" s="41" t="s">
        <v>717</v>
      </c>
      <c r="Q558" s="42"/>
      <c r="R558" s="232"/>
      <c r="S558" s="62"/>
      <c r="T558" s="43"/>
      <c r="U558" s="40" t="b" cm="1">
        <f t="array" ref="U558:V558">EXACT(F558:G558,P558:Q558)</f>
        <v>1</v>
      </c>
      <c r="V558" s="40" t="b">
        <v>1</v>
      </c>
      <c r="W558" s="40" t="b">
        <f t="shared" si="49"/>
        <v>1</v>
      </c>
      <c r="X558" s="40" t="b">
        <f t="shared" si="50"/>
        <v>1</v>
      </c>
    </row>
    <row r="559" spans="1:24" ht="14.5" customHeight="1" x14ac:dyDescent="0.3">
      <c r="A559" s="71" t="s">
        <v>719</v>
      </c>
      <c r="B559" s="55" t="s">
        <v>679</v>
      </c>
      <c r="C559" s="242" t="s">
        <v>723</v>
      </c>
      <c r="D559" s="72" t="s">
        <v>246</v>
      </c>
      <c r="F559" s="41" t="s">
        <v>719</v>
      </c>
      <c r="G559" s="42" t="s">
        <v>679</v>
      </c>
      <c r="H559" s="232" t="s">
        <v>723</v>
      </c>
      <c r="I559" s="62" t="s">
        <v>246</v>
      </c>
      <c r="K559" s="60" t="b" cm="1">
        <f t="array" ref="K559:L559">EXACT(A559:B559,F559:G559)</f>
        <v>1</v>
      </c>
      <c r="L559" s="40" t="b">
        <v>1</v>
      </c>
      <c r="M559" s="40" t="b">
        <f t="shared" si="47"/>
        <v>1</v>
      </c>
      <c r="N559" s="66" t="b">
        <f t="shared" si="48"/>
        <v>1</v>
      </c>
      <c r="P559" s="41" t="s">
        <v>719</v>
      </c>
      <c r="Q559" s="42" t="s">
        <v>679</v>
      </c>
      <c r="R559" s="232" t="s">
        <v>723</v>
      </c>
      <c r="S559" s="62" t="s">
        <v>246</v>
      </c>
      <c r="T559" s="43"/>
      <c r="U559" s="40" t="b" cm="1">
        <f t="array" ref="U559:V559">EXACT(F559:G559,P559:Q559)</f>
        <v>1</v>
      </c>
      <c r="V559" s="40" t="b">
        <v>1</v>
      </c>
      <c r="W559" s="40" t="b">
        <f t="shared" si="49"/>
        <v>1</v>
      </c>
      <c r="X559" s="40" t="b">
        <f t="shared" si="50"/>
        <v>1</v>
      </c>
    </row>
    <row r="560" spans="1:24" ht="14.5" customHeight="1" x14ac:dyDescent="0.3">
      <c r="A560" s="71" t="s">
        <v>720</v>
      </c>
      <c r="B560" s="55" t="s">
        <v>1403</v>
      </c>
      <c r="C560" s="242"/>
      <c r="D560" s="72" t="s">
        <v>6</v>
      </c>
      <c r="F560" s="41" t="s">
        <v>720</v>
      </c>
      <c r="G560" s="42" t="s">
        <v>1403</v>
      </c>
      <c r="H560" s="232"/>
      <c r="I560" s="62" t="s">
        <v>6</v>
      </c>
      <c r="K560" s="60" t="b" cm="1">
        <f t="array" ref="K560:L560">EXACT(A560:B560,F560:G560)</f>
        <v>1</v>
      </c>
      <c r="L560" s="40" t="b">
        <v>1</v>
      </c>
      <c r="M560" s="40" t="b">
        <f t="shared" si="47"/>
        <v>1</v>
      </c>
      <c r="N560" s="66" t="b">
        <f t="shared" si="48"/>
        <v>1</v>
      </c>
      <c r="P560" s="41" t="s">
        <v>720</v>
      </c>
      <c r="Q560" s="42" t="s">
        <v>1403</v>
      </c>
      <c r="R560" s="232"/>
      <c r="S560" s="62" t="s">
        <v>6</v>
      </c>
      <c r="T560" s="43"/>
      <c r="U560" s="40" t="b" cm="1">
        <f t="array" ref="U560:V560">EXACT(F560:G560,P560:Q560)</f>
        <v>1</v>
      </c>
      <c r="V560" s="40" t="b">
        <v>1</v>
      </c>
      <c r="W560" s="40" t="b">
        <f t="shared" si="49"/>
        <v>1</v>
      </c>
      <c r="X560" s="40" t="b">
        <f t="shared" si="50"/>
        <v>1</v>
      </c>
    </row>
    <row r="561" spans="1:24" ht="14.5" customHeight="1" x14ac:dyDescent="0.3">
      <c r="A561" s="71" t="s">
        <v>721</v>
      </c>
      <c r="B561" s="55" t="s">
        <v>1404</v>
      </c>
      <c r="C561" s="242"/>
      <c r="D561" s="72"/>
      <c r="F561" s="41" t="s">
        <v>721</v>
      </c>
      <c r="G561" s="42" t="s">
        <v>1404</v>
      </c>
      <c r="H561" s="232"/>
      <c r="I561" s="62"/>
      <c r="K561" s="60" t="b" cm="1">
        <f t="array" ref="K561:L561">EXACT(A561:B561,F561:G561)</f>
        <v>1</v>
      </c>
      <c r="L561" s="40" t="b">
        <v>1</v>
      </c>
      <c r="M561" s="40" t="b">
        <f t="shared" si="47"/>
        <v>1</v>
      </c>
      <c r="N561" s="66" t="b">
        <f t="shared" si="48"/>
        <v>1</v>
      </c>
      <c r="P561" s="41" t="s">
        <v>721</v>
      </c>
      <c r="Q561" s="42" t="s">
        <v>1404</v>
      </c>
      <c r="R561" s="232"/>
      <c r="S561" s="62"/>
      <c r="T561" s="43"/>
      <c r="U561" s="40" t="b" cm="1">
        <f t="array" ref="U561:V561">EXACT(F561:G561,P561:Q561)</f>
        <v>1</v>
      </c>
      <c r="V561" s="40" t="b">
        <v>1</v>
      </c>
      <c r="W561" s="40" t="b">
        <f t="shared" si="49"/>
        <v>1</v>
      </c>
      <c r="X561" s="40" t="b">
        <f t="shared" si="50"/>
        <v>1</v>
      </c>
    </row>
    <row r="562" spans="1:24" ht="14.5" customHeight="1" x14ac:dyDescent="0.3">
      <c r="A562" s="71" t="s">
        <v>722</v>
      </c>
      <c r="B562" s="55"/>
      <c r="C562" s="242"/>
      <c r="D562" s="72"/>
      <c r="F562" s="41" t="s">
        <v>722</v>
      </c>
      <c r="G562" s="42"/>
      <c r="H562" s="232"/>
      <c r="I562" s="62"/>
      <c r="K562" s="60" t="b" cm="1">
        <f t="array" ref="K562:L562">EXACT(A562:B562,F562:G562)</f>
        <v>1</v>
      </c>
      <c r="L562" s="40" t="b">
        <v>1</v>
      </c>
      <c r="M562" s="40" t="b">
        <f t="shared" si="47"/>
        <v>1</v>
      </c>
      <c r="N562" s="66" t="b">
        <f t="shared" si="48"/>
        <v>1</v>
      </c>
      <c r="P562" s="41" t="s">
        <v>722</v>
      </c>
      <c r="Q562" s="42"/>
      <c r="R562" s="232"/>
      <c r="S562" s="62"/>
      <c r="T562" s="43"/>
      <c r="U562" s="40" t="b" cm="1">
        <f t="array" ref="U562:V562">EXACT(F562:G562,P562:Q562)</f>
        <v>1</v>
      </c>
      <c r="V562" s="40" t="b">
        <v>1</v>
      </c>
      <c r="W562" s="40" t="b">
        <f t="shared" si="49"/>
        <v>1</v>
      </c>
      <c r="X562" s="40" t="b">
        <f t="shared" si="50"/>
        <v>1</v>
      </c>
    </row>
    <row r="563" spans="1:24" ht="14.5" customHeight="1" x14ac:dyDescent="0.3">
      <c r="A563" s="71" t="s">
        <v>724</v>
      </c>
      <c r="B563" s="55" t="s">
        <v>726</v>
      </c>
      <c r="C563" s="242" t="s">
        <v>727</v>
      </c>
      <c r="D563" s="72" t="s">
        <v>728</v>
      </c>
      <c r="F563" s="41" t="s">
        <v>724</v>
      </c>
      <c r="G563" s="42" t="s">
        <v>726</v>
      </c>
      <c r="H563" s="232" t="s">
        <v>727</v>
      </c>
      <c r="I563" s="62" t="s">
        <v>728</v>
      </c>
      <c r="K563" s="60" t="b" cm="1">
        <f t="array" ref="K563:L563">EXACT(A563:B563,F563:G563)</f>
        <v>1</v>
      </c>
      <c r="L563" s="40" t="b">
        <v>1</v>
      </c>
      <c r="M563" s="40" t="b">
        <f t="shared" si="47"/>
        <v>1</v>
      </c>
      <c r="N563" s="66" t="b">
        <f t="shared" si="48"/>
        <v>1</v>
      </c>
      <c r="P563" s="41" t="s">
        <v>724</v>
      </c>
      <c r="Q563" s="42" t="s">
        <v>726</v>
      </c>
      <c r="R563" s="232" t="s">
        <v>727</v>
      </c>
      <c r="S563" s="62" t="s">
        <v>728</v>
      </c>
      <c r="T563" s="43"/>
      <c r="U563" s="40" t="b" cm="1">
        <f t="array" ref="U563:V563">EXACT(F563:G563,P563:Q563)</f>
        <v>1</v>
      </c>
      <c r="V563" s="40" t="b">
        <v>1</v>
      </c>
      <c r="W563" s="40" t="b">
        <f t="shared" si="49"/>
        <v>1</v>
      </c>
      <c r="X563" s="40" t="b">
        <f t="shared" si="50"/>
        <v>1</v>
      </c>
    </row>
    <row r="564" spans="1:24" ht="14.5" customHeight="1" x14ac:dyDescent="0.3">
      <c r="A564" s="71" t="s">
        <v>725</v>
      </c>
      <c r="B564" s="55" t="s">
        <v>1342</v>
      </c>
      <c r="C564" s="242"/>
      <c r="D564" s="72" t="s">
        <v>384</v>
      </c>
      <c r="F564" s="41" t="s">
        <v>725</v>
      </c>
      <c r="G564" s="42" t="s">
        <v>1342</v>
      </c>
      <c r="H564" s="232"/>
      <c r="I564" s="62" t="s">
        <v>384</v>
      </c>
      <c r="K564" s="60" t="b" cm="1">
        <f t="array" ref="K564:L564">EXACT(A564:B564,F564:G564)</f>
        <v>1</v>
      </c>
      <c r="L564" s="40" t="b">
        <v>1</v>
      </c>
      <c r="M564" s="40" t="b">
        <f t="shared" si="47"/>
        <v>1</v>
      </c>
      <c r="N564" s="66" t="b">
        <f t="shared" si="48"/>
        <v>1</v>
      </c>
      <c r="P564" s="41" t="s">
        <v>725</v>
      </c>
      <c r="Q564" s="42" t="s">
        <v>1342</v>
      </c>
      <c r="R564" s="232"/>
      <c r="S564" s="62" t="s">
        <v>384</v>
      </c>
      <c r="T564" s="43"/>
      <c r="U564" s="40" t="b" cm="1">
        <f t="array" ref="U564:V564">EXACT(F564:G564,P564:Q564)</f>
        <v>1</v>
      </c>
      <c r="V564" s="40" t="b">
        <v>1</v>
      </c>
      <c r="W564" s="40" t="b">
        <f t="shared" si="49"/>
        <v>1</v>
      </c>
      <c r="X564" s="40" t="b">
        <f t="shared" si="50"/>
        <v>1</v>
      </c>
    </row>
    <row r="565" spans="1:24" ht="14.5" customHeight="1" x14ac:dyDescent="0.3">
      <c r="A565" s="71"/>
      <c r="B565" s="55" t="s">
        <v>400</v>
      </c>
      <c r="C565" s="242"/>
      <c r="D565" s="72" t="s">
        <v>6</v>
      </c>
      <c r="F565" s="41"/>
      <c r="G565" s="42" t="s">
        <v>400</v>
      </c>
      <c r="H565" s="232"/>
      <c r="I565" s="62" t="s">
        <v>6</v>
      </c>
      <c r="K565" s="60" t="b" cm="1">
        <f t="array" ref="K565:L565">EXACT(A565:B565,F565:G565)</f>
        <v>1</v>
      </c>
      <c r="L565" s="40" t="b">
        <v>1</v>
      </c>
      <c r="M565" s="40" t="b">
        <f t="shared" si="47"/>
        <v>1</v>
      </c>
      <c r="N565" s="66" t="b">
        <f t="shared" si="48"/>
        <v>1</v>
      </c>
      <c r="P565" s="41"/>
      <c r="Q565" s="42" t="s">
        <v>400</v>
      </c>
      <c r="R565" s="232"/>
      <c r="S565" s="62" t="s">
        <v>6</v>
      </c>
      <c r="T565" s="43"/>
      <c r="U565" s="40" t="b" cm="1">
        <f t="array" ref="U565:V565">EXACT(F565:G565,P565:Q565)</f>
        <v>1</v>
      </c>
      <c r="V565" s="40" t="b">
        <v>1</v>
      </c>
      <c r="W565" s="40" t="b">
        <f t="shared" si="49"/>
        <v>1</v>
      </c>
      <c r="X565" s="40" t="b">
        <f t="shared" si="50"/>
        <v>1</v>
      </c>
    </row>
    <row r="566" spans="1:24" ht="14.5" customHeight="1" x14ac:dyDescent="0.3">
      <c r="A566" s="71" t="s">
        <v>1413</v>
      </c>
      <c r="B566" s="55" t="s">
        <v>1461</v>
      </c>
      <c r="C566" s="242" t="s">
        <v>729</v>
      </c>
      <c r="D566" s="72" t="s">
        <v>393</v>
      </c>
      <c r="F566" s="41" t="s">
        <v>1413</v>
      </c>
      <c r="G566" s="42" t="s">
        <v>1461</v>
      </c>
      <c r="H566" s="232" t="s">
        <v>729</v>
      </c>
      <c r="I566" s="62" t="s">
        <v>393</v>
      </c>
      <c r="K566" s="60" t="b" cm="1">
        <f t="array" ref="K566:L566">EXACT(A566:B566,F566:G566)</f>
        <v>1</v>
      </c>
      <c r="L566" s="40" t="b">
        <v>1</v>
      </c>
      <c r="M566" s="40" t="b">
        <f t="shared" si="47"/>
        <v>1</v>
      </c>
      <c r="N566" s="66" t="b">
        <f t="shared" si="48"/>
        <v>1</v>
      </c>
      <c r="P566" s="41" t="s">
        <v>1413</v>
      </c>
      <c r="Q566" s="42" t="s">
        <v>1461</v>
      </c>
      <c r="R566" s="232" t="s">
        <v>729</v>
      </c>
      <c r="S566" s="62" t="s">
        <v>393</v>
      </c>
      <c r="T566" s="43"/>
      <c r="U566" s="40" t="b" cm="1">
        <f t="array" ref="U566:V566">EXACT(F566:G566,P566:Q566)</f>
        <v>1</v>
      </c>
      <c r="V566" s="40" t="b">
        <v>1</v>
      </c>
      <c r="W566" s="40" t="b">
        <f t="shared" si="49"/>
        <v>1</v>
      </c>
      <c r="X566" s="40" t="b">
        <f t="shared" si="50"/>
        <v>1</v>
      </c>
    </row>
    <row r="567" spans="1:24" ht="14.5" customHeight="1" x14ac:dyDescent="0.3">
      <c r="A567" s="71" t="s">
        <v>1414</v>
      </c>
      <c r="B567" s="55" t="s">
        <v>197</v>
      </c>
      <c r="C567" s="242"/>
      <c r="D567" s="72" t="s">
        <v>79</v>
      </c>
      <c r="F567" s="41" t="s">
        <v>1414</v>
      </c>
      <c r="G567" s="42" t="s">
        <v>197</v>
      </c>
      <c r="H567" s="232"/>
      <c r="I567" s="62" t="s">
        <v>79</v>
      </c>
      <c r="K567" s="60" t="b" cm="1">
        <f t="array" ref="K567:L567">EXACT(A567:B567,F567:G567)</f>
        <v>1</v>
      </c>
      <c r="L567" s="40" t="b">
        <v>1</v>
      </c>
      <c r="M567" s="40" t="b">
        <f t="shared" si="47"/>
        <v>1</v>
      </c>
      <c r="N567" s="66" t="b">
        <f t="shared" si="48"/>
        <v>1</v>
      </c>
      <c r="P567" s="41" t="s">
        <v>1414</v>
      </c>
      <c r="Q567" s="42" t="s">
        <v>197</v>
      </c>
      <c r="R567" s="232"/>
      <c r="S567" s="62" t="s">
        <v>79</v>
      </c>
      <c r="T567" s="43"/>
      <c r="U567" s="40" t="b" cm="1">
        <f t="array" ref="U567:V567">EXACT(F567:G567,P567:Q567)</f>
        <v>1</v>
      </c>
      <c r="V567" s="40" t="b">
        <v>1</v>
      </c>
      <c r="W567" s="40" t="b">
        <f t="shared" si="49"/>
        <v>1</v>
      </c>
      <c r="X567" s="40" t="b">
        <f t="shared" si="50"/>
        <v>1</v>
      </c>
    </row>
    <row r="568" spans="1:24" ht="14.5" customHeight="1" x14ac:dyDescent="0.3">
      <c r="A568" s="71"/>
      <c r="B568" s="55" t="s">
        <v>198</v>
      </c>
      <c r="C568" s="242"/>
      <c r="D568" s="72" t="s">
        <v>6</v>
      </c>
      <c r="F568" s="41"/>
      <c r="G568" s="42" t="s">
        <v>198</v>
      </c>
      <c r="H568" s="232"/>
      <c r="I568" s="62" t="s">
        <v>6</v>
      </c>
      <c r="K568" s="60" t="b" cm="1">
        <f t="array" ref="K568:L568">EXACT(A568:B568,F568:G568)</f>
        <v>1</v>
      </c>
      <c r="L568" s="40" t="b">
        <v>1</v>
      </c>
      <c r="M568" s="40" t="b">
        <f t="shared" si="47"/>
        <v>1</v>
      </c>
      <c r="N568" s="66" t="b">
        <f t="shared" si="48"/>
        <v>1</v>
      </c>
      <c r="P568" s="41"/>
      <c r="Q568" s="42" t="s">
        <v>198</v>
      </c>
      <c r="R568" s="232"/>
      <c r="S568" s="62" t="s">
        <v>6</v>
      </c>
      <c r="T568" s="43"/>
      <c r="U568" s="40" t="b" cm="1">
        <f t="array" ref="U568:V568">EXACT(F568:G568,P568:Q568)</f>
        <v>1</v>
      </c>
      <c r="V568" s="40" t="b">
        <v>1</v>
      </c>
      <c r="W568" s="40" t="b">
        <f t="shared" si="49"/>
        <v>1</v>
      </c>
      <c r="X568" s="40" t="b">
        <f t="shared" si="50"/>
        <v>1</v>
      </c>
    </row>
    <row r="569" spans="1:24" ht="14.5" customHeight="1" x14ac:dyDescent="0.3">
      <c r="A569" s="71" t="s">
        <v>730</v>
      </c>
      <c r="B569" s="55" t="s">
        <v>1350</v>
      </c>
      <c r="C569" s="242" t="s">
        <v>732</v>
      </c>
      <c r="D569" s="72" t="s">
        <v>393</v>
      </c>
      <c r="F569" s="41" t="s">
        <v>730</v>
      </c>
      <c r="G569" s="42" t="s">
        <v>1350</v>
      </c>
      <c r="H569" s="232" t="s">
        <v>732</v>
      </c>
      <c r="I569" s="62" t="s">
        <v>393</v>
      </c>
      <c r="K569" s="60" t="b" cm="1">
        <f t="array" ref="K569:L569">EXACT(A569:B569,F569:G569)</f>
        <v>1</v>
      </c>
      <c r="L569" s="40" t="b">
        <v>1</v>
      </c>
      <c r="M569" s="40" t="b">
        <f t="shared" si="47"/>
        <v>1</v>
      </c>
      <c r="N569" s="66" t="b">
        <f t="shared" si="48"/>
        <v>1</v>
      </c>
      <c r="P569" s="41" t="s">
        <v>730</v>
      </c>
      <c r="Q569" s="42" t="s">
        <v>1350</v>
      </c>
      <c r="R569" s="232" t="s">
        <v>732</v>
      </c>
      <c r="S569" s="62" t="s">
        <v>393</v>
      </c>
      <c r="T569" s="43"/>
      <c r="U569" s="40" t="b" cm="1">
        <f t="array" ref="U569:V569">EXACT(F569:G569,P569:Q569)</f>
        <v>1</v>
      </c>
      <c r="V569" s="40" t="b">
        <v>1</v>
      </c>
      <c r="W569" s="40" t="b">
        <f t="shared" si="49"/>
        <v>1</v>
      </c>
      <c r="X569" s="40" t="b">
        <f t="shared" si="50"/>
        <v>1</v>
      </c>
    </row>
    <row r="570" spans="1:24" ht="14.5" customHeight="1" x14ac:dyDescent="0.3">
      <c r="A570" s="71" t="s">
        <v>731</v>
      </c>
      <c r="B570" s="55" t="s">
        <v>1311</v>
      </c>
      <c r="C570" s="242"/>
      <c r="D570" s="72" t="s">
        <v>14</v>
      </c>
      <c r="F570" s="41" t="s">
        <v>731</v>
      </c>
      <c r="G570" s="42" t="s">
        <v>1311</v>
      </c>
      <c r="H570" s="232"/>
      <c r="I570" s="62" t="s">
        <v>14</v>
      </c>
      <c r="K570" s="60" t="b" cm="1">
        <f t="array" ref="K570:L570">EXACT(A570:B570,F570:G570)</f>
        <v>1</v>
      </c>
      <c r="L570" s="40" t="b">
        <v>1</v>
      </c>
      <c r="M570" s="40" t="b">
        <f t="shared" si="47"/>
        <v>1</v>
      </c>
      <c r="N570" s="66" t="b">
        <f t="shared" si="48"/>
        <v>1</v>
      </c>
      <c r="P570" s="41" t="s">
        <v>731</v>
      </c>
      <c r="Q570" s="42" t="s">
        <v>1311</v>
      </c>
      <c r="R570" s="232"/>
      <c r="S570" s="62" t="s">
        <v>14</v>
      </c>
      <c r="T570" s="43"/>
      <c r="U570" s="40" t="b" cm="1">
        <f t="array" ref="U570:V570">EXACT(F570:G570,P570:Q570)</f>
        <v>1</v>
      </c>
      <c r="V570" s="40" t="b">
        <v>1</v>
      </c>
      <c r="W570" s="40" t="b">
        <f t="shared" si="49"/>
        <v>1</v>
      </c>
      <c r="X570" s="40" t="b">
        <f t="shared" si="50"/>
        <v>1</v>
      </c>
    </row>
    <row r="571" spans="1:24" ht="14.5" customHeight="1" x14ac:dyDescent="0.3">
      <c r="A571" s="71"/>
      <c r="B571" s="55" t="s">
        <v>165</v>
      </c>
      <c r="C571" s="242"/>
      <c r="D571" s="72" t="s">
        <v>6</v>
      </c>
      <c r="F571" s="41"/>
      <c r="G571" s="42" t="s">
        <v>165</v>
      </c>
      <c r="H571" s="232"/>
      <c r="I571" s="62" t="s">
        <v>6</v>
      </c>
      <c r="K571" s="60" t="b" cm="1">
        <f t="array" ref="K571:L571">EXACT(A571:B571,F571:G571)</f>
        <v>1</v>
      </c>
      <c r="L571" s="40" t="b">
        <v>1</v>
      </c>
      <c r="M571" s="40" t="b">
        <f t="shared" si="47"/>
        <v>1</v>
      </c>
      <c r="N571" s="66" t="b">
        <f t="shared" si="48"/>
        <v>1</v>
      </c>
      <c r="P571" s="41"/>
      <c r="Q571" s="42" t="s">
        <v>165</v>
      </c>
      <c r="R571" s="232"/>
      <c r="S571" s="62" t="s">
        <v>6</v>
      </c>
      <c r="T571" s="43"/>
      <c r="U571" s="40" t="b" cm="1">
        <f t="array" ref="U571:V571">EXACT(F571:G571,P571:Q571)</f>
        <v>1</v>
      </c>
      <c r="V571" s="40" t="b">
        <v>1</v>
      </c>
      <c r="W571" s="40" t="b">
        <f t="shared" si="49"/>
        <v>1</v>
      </c>
      <c r="X571" s="40" t="b">
        <f t="shared" si="50"/>
        <v>1</v>
      </c>
    </row>
    <row r="572" spans="1:24" ht="14.5" customHeight="1" x14ac:dyDescent="0.3">
      <c r="A572" s="71" t="s">
        <v>733</v>
      </c>
      <c r="B572" s="55" t="s">
        <v>1462</v>
      </c>
      <c r="C572" s="242" t="s">
        <v>735</v>
      </c>
      <c r="D572" s="72" t="s">
        <v>596</v>
      </c>
      <c r="F572" s="41" t="s">
        <v>733</v>
      </c>
      <c r="G572" s="42" t="s">
        <v>1462</v>
      </c>
      <c r="H572" s="232" t="s">
        <v>735</v>
      </c>
      <c r="I572" s="62" t="s">
        <v>596</v>
      </c>
      <c r="K572" s="60" t="b" cm="1">
        <f t="array" ref="K572:L572">EXACT(A572:B572,F572:G572)</f>
        <v>1</v>
      </c>
      <c r="L572" s="40" t="b">
        <v>1</v>
      </c>
      <c r="M572" s="40" t="b">
        <f t="shared" si="47"/>
        <v>1</v>
      </c>
      <c r="N572" s="66" t="b">
        <f t="shared" si="48"/>
        <v>1</v>
      </c>
      <c r="P572" s="41" t="s">
        <v>733</v>
      </c>
      <c r="Q572" s="42" t="s">
        <v>1462</v>
      </c>
      <c r="R572" s="232" t="s">
        <v>735</v>
      </c>
      <c r="S572" s="62" t="s">
        <v>596</v>
      </c>
      <c r="T572" s="43"/>
      <c r="U572" s="40" t="b" cm="1">
        <f t="array" ref="U572:V572">EXACT(F572:G572,P572:Q572)</f>
        <v>1</v>
      </c>
      <c r="V572" s="40" t="b">
        <v>1</v>
      </c>
      <c r="W572" s="40" t="b">
        <f t="shared" si="49"/>
        <v>1</v>
      </c>
      <c r="X572" s="40" t="b">
        <f t="shared" si="50"/>
        <v>1</v>
      </c>
    </row>
    <row r="573" spans="1:24" ht="14.5" customHeight="1" x14ac:dyDescent="0.3">
      <c r="A573" s="71" t="s">
        <v>734</v>
      </c>
      <c r="B573" s="55" t="s">
        <v>1313</v>
      </c>
      <c r="C573" s="242"/>
      <c r="D573" s="72" t="s">
        <v>79</v>
      </c>
      <c r="F573" s="41" t="s">
        <v>734</v>
      </c>
      <c r="G573" s="42" t="s">
        <v>1313</v>
      </c>
      <c r="H573" s="232"/>
      <c r="I573" s="62" t="s">
        <v>79</v>
      </c>
      <c r="K573" s="60" t="b" cm="1">
        <f t="array" ref="K573:L573">EXACT(A573:B573,F573:G573)</f>
        <v>1</v>
      </c>
      <c r="L573" s="40" t="b">
        <v>1</v>
      </c>
      <c r="M573" s="40" t="b">
        <f t="shared" si="47"/>
        <v>1</v>
      </c>
      <c r="N573" s="66" t="b">
        <f t="shared" si="48"/>
        <v>1</v>
      </c>
      <c r="P573" s="41" t="s">
        <v>734</v>
      </c>
      <c r="Q573" s="42" t="s">
        <v>1313</v>
      </c>
      <c r="R573" s="232"/>
      <c r="S573" s="62" t="s">
        <v>79</v>
      </c>
      <c r="T573" s="43"/>
      <c r="U573" s="40" t="b" cm="1">
        <f t="array" ref="U573:V573">EXACT(F573:G573,P573:Q573)</f>
        <v>1</v>
      </c>
      <c r="V573" s="40" t="b">
        <v>1</v>
      </c>
      <c r="W573" s="40" t="b">
        <f t="shared" si="49"/>
        <v>1</v>
      </c>
      <c r="X573" s="40" t="b">
        <f t="shared" si="50"/>
        <v>1</v>
      </c>
    </row>
    <row r="574" spans="1:24" ht="14.5" customHeight="1" x14ac:dyDescent="0.3">
      <c r="A574" s="71"/>
      <c r="B574" s="55" t="s">
        <v>192</v>
      </c>
      <c r="C574" s="242"/>
      <c r="D574" s="72" t="s">
        <v>6</v>
      </c>
      <c r="F574" s="41"/>
      <c r="G574" s="42" t="s">
        <v>192</v>
      </c>
      <c r="H574" s="232"/>
      <c r="I574" s="62" t="s">
        <v>6</v>
      </c>
      <c r="K574" s="60" t="b" cm="1">
        <f t="array" ref="K574:L574">EXACT(A574:B574,F574:G574)</f>
        <v>1</v>
      </c>
      <c r="L574" s="40" t="b">
        <v>1</v>
      </c>
      <c r="M574" s="40" t="b">
        <f t="shared" si="47"/>
        <v>1</v>
      </c>
      <c r="N574" s="66" t="b">
        <f t="shared" si="48"/>
        <v>1</v>
      </c>
      <c r="P574" s="41"/>
      <c r="Q574" s="42" t="s">
        <v>192</v>
      </c>
      <c r="R574" s="232"/>
      <c r="S574" s="62" t="s">
        <v>6</v>
      </c>
      <c r="T574" s="43"/>
      <c r="U574" s="40" t="b" cm="1">
        <f t="array" ref="U574:V574">EXACT(F574:G574,P574:Q574)</f>
        <v>1</v>
      </c>
      <c r="V574" s="40" t="b">
        <v>1</v>
      </c>
      <c r="W574" s="40" t="b">
        <f t="shared" si="49"/>
        <v>1</v>
      </c>
      <c r="X574" s="40" t="b">
        <f t="shared" si="50"/>
        <v>1</v>
      </c>
    </row>
    <row r="575" spans="1:24" ht="14.5" customHeight="1" x14ac:dyDescent="0.3">
      <c r="A575" s="71" t="s">
        <v>736</v>
      </c>
      <c r="B575" s="55" t="s">
        <v>1350</v>
      </c>
      <c r="C575" s="242" t="s">
        <v>740</v>
      </c>
      <c r="D575" s="72" t="s">
        <v>741</v>
      </c>
      <c r="F575" s="41" t="s">
        <v>736</v>
      </c>
      <c r="G575" s="42" t="s">
        <v>1350</v>
      </c>
      <c r="H575" s="232" t="s">
        <v>740</v>
      </c>
      <c r="I575" s="62" t="s">
        <v>741</v>
      </c>
      <c r="K575" s="60" t="b" cm="1">
        <f t="array" ref="K575:L575">EXACT(A575:B575,F575:G575)</f>
        <v>1</v>
      </c>
      <c r="L575" s="40" t="b">
        <v>1</v>
      </c>
      <c r="M575" s="40" t="b">
        <f t="shared" si="47"/>
        <v>1</v>
      </c>
      <c r="N575" s="66" t="b">
        <f t="shared" si="48"/>
        <v>1</v>
      </c>
      <c r="P575" s="41" t="s">
        <v>736</v>
      </c>
      <c r="Q575" s="42" t="s">
        <v>1350</v>
      </c>
      <c r="R575" s="232" t="s">
        <v>740</v>
      </c>
      <c r="S575" s="62" t="s">
        <v>741</v>
      </c>
      <c r="T575" s="43"/>
      <c r="U575" s="40" t="b" cm="1">
        <f t="array" ref="U575:V575">EXACT(F575:G575,P575:Q575)</f>
        <v>1</v>
      </c>
      <c r="V575" s="40" t="b">
        <v>1</v>
      </c>
      <c r="W575" s="40" t="b">
        <f t="shared" si="49"/>
        <v>1</v>
      </c>
      <c r="X575" s="40" t="b">
        <f t="shared" si="50"/>
        <v>1</v>
      </c>
    </row>
    <row r="576" spans="1:24" ht="14.5" customHeight="1" x14ac:dyDescent="0.3">
      <c r="A576" s="71" t="s">
        <v>737</v>
      </c>
      <c r="B576" s="55" t="s">
        <v>1311</v>
      </c>
      <c r="C576" s="242"/>
      <c r="D576" s="72" t="s">
        <v>14</v>
      </c>
      <c r="F576" s="41" t="s">
        <v>737</v>
      </c>
      <c r="G576" s="42" t="s">
        <v>1311</v>
      </c>
      <c r="H576" s="232"/>
      <c r="I576" s="62" t="s">
        <v>14</v>
      </c>
      <c r="K576" s="60" t="b" cm="1">
        <f t="array" ref="K576:L576">EXACT(A576:B576,F576:G576)</f>
        <v>1</v>
      </c>
      <c r="L576" s="40" t="b">
        <v>1</v>
      </c>
      <c r="M576" s="40" t="b">
        <f t="shared" si="47"/>
        <v>1</v>
      </c>
      <c r="N576" s="66" t="b">
        <f t="shared" si="48"/>
        <v>1</v>
      </c>
      <c r="P576" s="41" t="s">
        <v>737</v>
      </c>
      <c r="Q576" s="42" t="s">
        <v>1311</v>
      </c>
      <c r="R576" s="232"/>
      <c r="S576" s="62" t="s">
        <v>14</v>
      </c>
      <c r="T576" s="43"/>
      <c r="U576" s="40" t="b" cm="1">
        <f t="array" ref="U576:V576">EXACT(F576:G576,P576:Q576)</f>
        <v>1</v>
      </c>
      <c r="V576" s="40" t="b">
        <v>1</v>
      </c>
      <c r="W576" s="40" t="b">
        <f t="shared" si="49"/>
        <v>1</v>
      </c>
      <c r="X576" s="40" t="b">
        <f t="shared" si="50"/>
        <v>1</v>
      </c>
    </row>
    <row r="577" spans="1:24" ht="14.5" customHeight="1" x14ac:dyDescent="0.3">
      <c r="A577" s="71" t="s">
        <v>738</v>
      </c>
      <c r="B577" s="55" t="s">
        <v>165</v>
      </c>
      <c r="C577" s="242"/>
      <c r="D577" s="72" t="s">
        <v>6</v>
      </c>
      <c r="F577" s="41" t="s">
        <v>738</v>
      </c>
      <c r="G577" s="42" t="s">
        <v>165</v>
      </c>
      <c r="H577" s="232"/>
      <c r="I577" s="62" t="s">
        <v>6</v>
      </c>
      <c r="K577" s="60" t="b" cm="1">
        <f t="array" ref="K577:L577">EXACT(A577:B577,F577:G577)</f>
        <v>1</v>
      </c>
      <c r="L577" s="40" t="b">
        <v>1</v>
      </c>
      <c r="M577" s="40" t="b">
        <f t="shared" si="47"/>
        <v>1</v>
      </c>
      <c r="N577" s="66" t="b">
        <f t="shared" si="48"/>
        <v>1</v>
      </c>
      <c r="P577" s="41" t="s">
        <v>738</v>
      </c>
      <c r="Q577" s="42" t="s">
        <v>165</v>
      </c>
      <c r="R577" s="232"/>
      <c r="S577" s="62" t="s">
        <v>6</v>
      </c>
      <c r="T577" s="43"/>
      <c r="U577" s="40" t="b" cm="1">
        <f t="array" ref="U577:V577">EXACT(F577:G577,P577:Q577)</f>
        <v>1</v>
      </c>
      <c r="V577" s="40" t="b">
        <v>1</v>
      </c>
      <c r="W577" s="40" t="b">
        <f t="shared" si="49"/>
        <v>1</v>
      </c>
      <c r="X577" s="40" t="b">
        <f t="shared" si="50"/>
        <v>1</v>
      </c>
    </row>
    <row r="578" spans="1:24" ht="14.5" customHeight="1" x14ac:dyDescent="0.3">
      <c r="A578" s="71" t="s">
        <v>739</v>
      </c>
      <c r="B578" s="55"/>
      <c r="C578" s="242"/>
      <c r="D578" s="72"/>
      <c r="F578" s="41" t="s">
        <v>739</v>
      </c>
      <c r="G578" s="42"/>
      <c r="H578" s="232"/>
      <c r="I578" s="62"/>
      <c r="K578" s="60" t="b" cm="1">
        <f t="array" ref="K578:L578">EXACT(A578:B578,F578:G578)</f>
        <v>1</v>
      </c>
      <c r="L578" s="40" t="b">
        <v>1</v>
      </c>
      <c r="M578" s="40" t="b">
        <f t="shared" si="47"/>
        <v>1</v>
      </c>
      <c r="N578" s="66" t="b">
        <f t="shared" si="48"/>
        <v>1</v>
      </c>
      <c r="P578" s="41" t="s">
        <v>739</v>
      </c>
      <c r="Q578" s="42"/>
      <c r="R578" s="232"/>
      <c r="S578" s="62"/>
      <c r="T578" s="43"/>
      <c r="U578" s="40" t="b" cm="1">
        <f t="array" ref="U578:V578">EXACT(F578:G578,P578:Q578)</f>
        <v>1</v>
      </c>
      <c r="V578" s="40" t="b">
        <v>1</v>
      </c>
      <c r="W578" s="40" t="b">
        <f t="shared" si="49"/>
        <v>1</v>
      </c>
      <c r="X578" s="40" t="b">
        <f t="shared" si="50"/>
        <v>1</v>
      </c>
    </row>
    <row r="579" spans="1:24" ht="14.5" customHeight="1" x14ac:dyDescent="0.3">
      <c r="A579" s="243" t="s">
        <v>742</v>
      </c>
      <c r="B579" s="55" t="s">
        <v>143</v>
      </c>
      <c r="C579" s="242" t="s">
        <v>743</v>
      </c>
      <c r="D579" s="72" t="s">
        <v>744</v>
      </c>
      <c r="F579" s="241" t="s">
        <v>742</v>
      </c>
      <c r="G579" s="42" t="s">
        <v>143</v>
      </c>
      <c r="H579" s="232" t="s">
        <v>743</v>
      </c>
      <c r="I579" s="62" t="s">
        <v>744</v>
      </c>
      <c r="K579" s="60" t="b" cm="1">
        <f t="array" ref="K579:L579">EXACT(A579:B579,F579:G579)</f>
        <v>1</v>
      </c>
      <c r="L579" s="40" t="b">
        <v>1</v>
      </c>
      <c r="M579" s="40" t="b">
        <f t="shared" si="47"/>
        <v>1</v>
      </c>
      <c r="N579" s="66" t="b">
        <f t="shared" si="48"/>
        <v>1</v>
      </c>
      <c r="P579" s="241" t="s">
        <v>742</v>
      </c>
      <c r="Q579" s="42" t="s">
        <v>143</v>
      </c>
      <c r="R579" s="232" t="s">
        <v>743</v>
      </c>
      <c r="S579" s="62" t="s">
        <v>744</v>
      </c>
      <c r="T579" s="43"/>
      <c r="U579" s="40" t="b" cm="1">
        <f t="array" ref="U579:V579">EXACT(F579:G579,P579:Q579)</f>
        <v>1</v>
      </c>
      <c r="V579" s="40" t="b">
        <v>1</v>
      </c>
      <c r="W579" s="40" t="b">
        <f t="shared" si="49"/>
        <v>1</v>
      </c>
      <c r="X579" s="40" t="b">
        <f t="shared" si="50"/>
        <v>1</v>
      </c>
    </row>
    <row r="580" spans="1:24" ht="14.5" customHeight="1" x14ac:dyDescent="0.3">
      <c r="A580" s="243"/>
      <c r="B580" s="55" t="s">
        <v>1448</v>
      </c>
      <c r="C580" s="242"/>
      <c r="D580" s="72" t="s">
        <v>14</v>
      </c>
      <c r="F580" s="241"/>
      <c r="G580" s="42" t="s">
        <v>1448</v>
      </c>
      <c r="H580" s="232"/>
      <c r="I580" s="62" t="s">
        <v>14</v>
      </c>
      <c r="K580" s="60" t="b" cm="1">
        <f t="array" ref="K580:L580">EXACT(A580:B580,F580:G580)</f>
        <v>1</v>
      </c>
      <c r="L580" s="40" t="b">
        <v>1</v>
      </c>
      <c r="M580" s="40" t="b">
        <f t="shared" si="47"/>
        <v>1</v>
      </c>
      <c r="N580" s="66" t="b">
        <f t="shared" si="48"/>
        <v>1</v>
      </c>
      <c r="P580" s="241"/>
      <c r="Q580" s="42" t="s">
        <v>1448</v>
      </c>
      <c r="R580" s="232"/>
      <c r="S580" s="62" t="s">
        <v>14</v>
      </c>
      <c r="T580" s="43"/>
      <c r="U580" s="40" t="b" cm="1">
        <f t="array" ref="U580:V580">EXACT(F580:G580,P580:Q580)</f>
        <v>1</v>
      </c>
      <c r="V580" s="40" t="b">
        <v>1</v>
      </c>
      <c r="W580" s="40" t="b">
        <f t="shared" si="49"/>
        <v>1</v>
      </c>
      <c r="X580" s="40" t="b">
        <f t="shared" si="50"/>
        <v>1</v>
      </c>
    </row>
    <row r="581" spans="1:24" ht="14.5" customHeight="1" x14ac:dyDescent="0.3">
      <c r="A581" s="243"/>
      <c r="B581" s="55" t="s">
        <v>144</v>
      </c>
      <c r="C581" s="242"/>
      <c r="D581" s="72" t="s">
        <v>6</v>
      </c>
      <c r="F581" s="241"/>
      <c r="G581" s="42" t="s">
        <v>144</v>
      </c>
      <c r="H581" s="232"/>
      <c r="I581" s="62" t="s">
        <v>6</v>
      </c>
      <c r="K581" s="60" t="b" cm="1">
        <f t="array" ref="K581:L581">EXACT(A581:B581,F581:G581)</f>
        <v>1</v>
      </c>
      <c r="L581" s="40" t="b">
        <v>1</v>
      </c>
      <c r="M581" s="40" t="b">
        <f t="shared" si="47"/>
        <v>1</v>
      </c>
      <c r="N581" s="66" t="b">
        <f t="shared" si="48"/>
        <v>1</v>
      </c>
      <c r="P581" s="241"/>
      <c r="Q581" s="42" t="s">
        <v>144</v>
      </c>
      <c r="R581" s="232"/>
      <c r="S581" s="62" t="s">
        <v>6</v>
      </c>
      <c r="T581" s="43"/>
      <c r="U581" s="40" t="b" cm="1">
        <f t="array" ref="U581:V581">EXACT(F581:G581,P581:Q581)</f>
        <v>1</v>
      </c>
      <c r="V581" s="40" t="b">
        <v>1</v>
      </c>
      <c r="W581" s="40" t="b">
        <f t="shared" si="49"/>
        <v>1</v>
      </c>
      <c r="X581" s="40" t="b">
        <f t="shared" si="50"/>
        <v>1</v>
      </c>
    </row>
    <row r="582" spans="1:24" ht="14.5" customHeight="1" x14ac:dyDescent="0.3">
      <c r="A582" s="75" t="s">
        <v>1415</v>
      </c>
      <c r="B582" s="55" t="s">
        <v>1461</v>
      </c>
      <c r="C582" s="242" t="s">
        <v>745</v>
      </c>
      <c r="D582" s="72" t="s">
        <v>746</v>
      </c>
      <c r="F582" s="41" t="s">
        <v>1415</v>
      </c>
      <c r="G582" s="42" t="s">
        <v>1461</v>
      </c>
      <c r="H582" s="232" t="s">
        <v>745</v>
      </c>
      <c r="I582" s="62" t="s">
        <v>746</v>
      </c>
      <c r="K582" s="60" t="b" cm="1">
        <f t="array" ref="K582:L582">EXACT(A582:B582,F582:G582)</f>
        <v>1</v>
      </c>
      <c r="L582" s="40" t="b">
        <v>1</v>
      </c>
      <c r="M582" s="40" t="b">
        <f t="shared" si="47"/>
        <v>1</v>
      </c>
      <c r="N582" s="66" t="b">
        <f t="shared" si="48"/>
        <v>1</v>
      </c>
      <c r="P582" s="41" t="s">
        <v>1415</v>
      </c>
      <c r="Q582" s="42" t="s">
        <v>1461</v>
      </c>
      <c r="R582" s="232" t="s">
        <v>745</v>
      </c>
      <c r="S582" s="62" t="s">
        <v>746</v>
      </c>
      <c r="T582" s="43"/>
      <c r="U582" s="40" t="b" cm="1">
        <f t="array" ref="U582:V582">EXACT(F582:G582,P582:Q582)</f>
        <v>1</v>
      </c>
      <c r="V582" s="40" t="b">
        <v>1</v>
      </c>
      <c r="W582" s="40" t="b">
        <f t="shared" si="49"/>
        <v>1</v>
      </c>
      <c r="X582" s="40" t="b">
        <f t="shared" si="50"/>
        <v>1</v>
      </c>
    </row>
    <row r="583" spans="1:24" ht="14.5" customHeight="1" x14ac:dyDescent="0.3">
      <c r="A583" s="75" t="s">
        <v>1416</v>
      </c>
      <c r="B583" s="55" t="s">
        <v>197</v>
      </c>
      <c r="C583" s="242"/>
      <c r="D583" s="72" t="s">
        <v>79</v>
      </c>
      <c r="F583" s="41" t="s">
        <v>1416</v>
      </c>
      <c r="G583" s="42" t="s">
        <v>197</v>
      </c>
      <c r="H583" s="232"/>
      <c r="I583" s="62" t="s">
        <v>79</v>
      </c>
      <c r="K583" s="60" t="b" cm="1">
        <f t="array" ref="K583:L583">EXACT(A583:B583,F583:G583)</f>
        <v>1</v>
      </c>
      <c r="L583" s="40" t="b">
        <v>1</v>
      </c>
      <c r="M583" s="40" t="b">
        <f t="shared" si="47"/>
        <v>1</v>
      </c>
      <c r="N583" s="66" t="b">
        <f t="shared" si="48"/>
        <v>1</v>
      </c>
      <c r="P583" s="41" t="s">
        <v>1416</v>
      </c>
      <c r="Q583" s="42" t="s">
        <v>197</v>
      </c>
      <c r="R583" s="232"/>
      <c r="S583" s="62" t="s">
        <v>79</v>
      </c>
      <c r="T583" s="43"/>
      <c r="U583" s="40" t="b" cm="1">
        <f t="array" ref="U583:V583">EXACT(F583:G583,P583:Q583)</f>
        <v>1</v>
      </c>
      <c r="V583" s="40" t="b">
        <v>1</v>
      </c>
      <c r="W583" s="40" t="b">
        <f t="shared" si="49"/>
        <v>1</v>
      </c>
      <c r="X583" s="40" t="b">
        <f t="shared" si="50"/>
        <v>1</v>
      </c>
    </row>
    <row r="584" spans="1:24" ht="14.5" customHeight="1" x14ac:dyDescent="0.3">
      <c r="A584" s="75" t="s">
        <v>1417</v>
      </c>
      <c r="B584" s="55" t="s">
        <v>198</v>
      </c>
      <c r="C584" s="242"/>
      <c r="D584" s="72" t="s">
        <v>6</v>
      </c>
      <c r="F584" s="41" t="s">
        <v>1417</v>
      </c>
      <c r="G584" s="42" t="s">
        <v>198</v>
      </c>
      <c r="H584" s="232"/>
      <c r="I584" s="62" t="s">
        <v>6</v>
      </c>
      <c r="K584" s="60" t="b" cm="1">
        <f t="array" ref="K584:L584">EXACT(A584:B584,F584:G584)</f>
        <v>1</v>
      </c>
      <c r="L584" s="40" t="b">
        <v>1</v>
      </c>
      <c r="M584" s="40" t="b">
        <f t="shared" si="47"/>
        <v>1</v>
      </c>
      <c r="N584" s="66" t="b">
        <f t="shared" si="48"/>
        <v>1</v>
      </c>
      <c r="P584" s="41" t="s">
        <v>1417</v>
      </c>
      <c r="Q584" s="42" t="s">
        <v>198</v>
      </c>
      <c r="R584" s="232"/>
      <c r="S584" s="62" t="s">
        <v>6</v>
      </c>
      <c r="T584" s="43"/>
      <c r="U584" s="40" t="b" cm="1">
        <f t="array" ref="U584:V584">EXACT(F584:G584,P584:Q584)</f>
        <v>1</v>
      </c>
      <c r="V584" s="40" t="b">
        <v>1</v>
      </c>
      <c r="W584" s="40" t="b">
        <f t="shared" si="49"/>
        <v>1</v>
      </c>
      <c r="X584" s="40" t="b">
        <f t="shared" si="50"/>
        <v>1</v>
      </c>
    </row>
    <row r="585" spans="1:24" ht="14.5" customHeight="1" x14ac:dyDescent="0.3">
      <c r="A585" s="75" t="s">
        <v>1418</v>
      </c>
      <c r="B585" s="55"/>
      <c r="C585" s="242"/>
      <c r="D585" s="72"/>
      <c r="F585" s="41" t="s">
        <v>1418</v>
      </c>
      <c r="G585" s="42"/>
      <c r="H585" s="232"/>
      <c r="I585" s="62"/>
      <c r="K585" s="60" t="b" cm="1">
        <f t="array" ref="K585:L585">EXACT(A585:B585,F585:G585)</f>
        <v>1</v>
      </c>
      <c r="L585" s="40" t="b">
        <v>1</v>
      </c>
      <c r="M585" s="40" t="b">
        <f t="shared" si="47"/>
        <v>1</v>
      </c>
      <c r="N585" s="66" t="b">
        <f t="shared" si="48"/>
        <v>1</v>
      </c>
      <c r="P585" s="41" t="s">
        <v>1418</v>
      </c>
      <c r="Q585" s="42"/>
      <c r="R585" s="232"/>
      <c r="S585" s="62"/>
      <c r="T585" s="43"/>
      <c r="U585" s="40" t="b" cm="1">
        <f t="array" ref="U585:V585">EXACT(F585:G585,P585:Q585)</f>
        <v>1</v>
      </c>
      <c r="V585" s="40" t="b">
        <v>1</v>
      </c>
      <c r="W585" s="40" t="b">
        <f t="shared" si="49"/>
        <v>1</v>
      </c>
      <c r="X585" s="40" t="b">
        <f t="shared" si="50"/>
        <v>1</v>
      </c>
    </row>
    <row r="586" spans="1:24" ht="14.5" customHeight="1" x14ac:dyDescent="0.3">
      <c r="A586" s="71" t="s">
        <v>747</v>
      </c>
      <c r="B586" s="55" t="s">
        <v>118</v>
      </c>
      <c r="C586" s="242" t="s">
        <v>749</v>
      </c>
      <c r="D586" s="72" t="s">
        <v>750</v>
      </c>
      <c r="F586" s="41" t="s">
        <v>747</v>
      </c>
      <c r="G586" s="42" t="s">
        <v>118</v>
      </c>
      <c r="H586" s="232" t="s">
        <v>749</v>
      </c>
      <c r="I586" s="62" t="s">
        <v>750</v>
      </c>
      <c r="K586" s="60" t="b" cm="1">
        <f t="array" ref="K586:L586">EXACT(A586:B586,F586:G586)</f>
        <v>1</v>
      </c>
      <c r="L586" s="40" t="b">
        <v>1</v>
      </c>
      <c r="M586" s="40" t="b">
        <f t="shared" si="47"/>
        <v>1</v>
      </c>
      <c r="N586" s="66" t="b">
        <f t="shared" si="48"/>
        <v>1</v>
      </c>
      <c r="P586" s="41" t="s">
        <v>747</v>
      </c>
      <c r="Q586" s="42" t="s">
        <v>118</v>
      </c>
      <c r="R586" s="232" t="s">
        <v>749</v>
      </c>
      <c r="S586" s="62" t="s">
        <v>750</v>
      </c>
      <c r="T586" s="43"/>
      <c r="U586" s="40" t="b" cm="1">
        <f t="array" ref="U586:V586">EXACT(F586:G586,P586:Q586)</f>
        <v>1</v>
      </c>
      <c r="V586" s="40" t="b">
        <v>1</v>
      </c>
      <c r="W586" s="40" t="b">
        <f t="shared" si="49"/>
        <v>1</v>
      </c>
      <c r="X586" s="40" t="b">
        <f t="shared" si="50"/>
        <v>1</v>
      </c>
    </row>
    <row r="587" spans="1:24" ht="14.5" customHeight="1" x14ac:dyDescent="0.3">
      <c r="A587" s="71" t="s">
        <v>748</v>
      </c>
      <c r="B587" s="55" t="s">
        <v>1300</v>
      </c>
      <c r="C587" s="242"/>
      <c r="D587" s="72" t="s">
        <v>751</v>
      </c>
      <c r="F587" s="41" t="s">
        <v>748</v>
      </c>
      <c r="G587" s="42" t="s">
        <v>1300</v>
      </c>
      <c r="H587" s="232"/>
      <c r="I587" s="62" t="s">
        <v>751</v>
      </c>
      <c r="K587" s="60" t="b" cm="1">
        <f t="array" ref="K587:L587">EXACT(A587:B587,F587:G587)</f>
        <v>1</v>
      </c>
      <c r="L587" s="40" t="b">
        <v>1</v>
      </c>
      <c r="M587" s="40" t="b">
        <f t="shared" si="47"/>
        <v>1</v>
      </c>
      <c r="N587" s="66" t="b">
        <f t="shared" si="48"/>
        <v>1</v>
      </c>
      <c r="P587" s="41" t="s">
        <v>748</v>
      </c>
      <c r="Q587" s="42" t="s">
        <v>1300</v>
      </c>
      <c r="R587" s="232"/>
      <c r="S587" s="62" t="s">
        <v>751</v>
      </c>
      <c r="T587" s="43"/>
      <c r="U587" s="40" t="b" cm="1">
        <f t="array" ref="U587:V587">EXACT(F587:G587,P587:Q587)</f>
        <v>1</v>
      </c>
      <c r="V587" s="40" t="b">
        <v>1</v>
      </c>
      <c r="W587" s="40" t="b">
        <f t="shared" si="49"/>
        <v>1</v>
      </c>
      <c r="X587" s="40" t="b">
        <f t="shared" si="50"/>
        <v>1</v>
      </c>
    </row>
    <row r="588" spans="1:24" ht="14.5" customHeight="1" x14ac:dyDescent="0.3">
      <c r="A588" s="71"/>
      <c r="B588" s="55" t="s">
        <v>119</v>
      </c>
      <c r="C588" s="242"/>
      <c r="D588" s="72" t="s">
        <v>6</v>
      </c>
      <c r="F588" s="41"/>
      <c r="G588" s="42" t="s">
        <v>119</v>
      </c>
      <c r="H588" s="232"/>
      <c r="I588" s="62" t="s">
        <v>6</v>
      </c>
      <c r="K588" s="60" t="b" cm="1">
        <f t="array" ref="K588:L588">EXACT(A588:B588,F588:G588)</f>
        <v>1</v>
      </c>
      <c r="L588" s="40" t="b">
        <v>1</v>
      </c>
      <c r="M588" s="40" t="b">
        <f t="shared" si="47"/>
        <v>1</v>
      </c>
      <c r="N588" s="66" t="b">
        <f t="shared" si="48"/>
        <v>1</v>
      </c>
      <c r="P588" s="41"/>
      <c r="Q588" s="42" t="s">
        <v>119</v>
      </c>
      <c r="R588" s="232"/>
      <c r="S588" s="62" t="s">
        <v>6</v>
      </c>
      <c r="T588" s="43"/>
      <c r="U588" s="40" t="b" cm="1">
        <f t="array" ref="U588:V588">EXACT(F588:G588,P588:Q588)</f>
        <v>1</v>
      </c>
      <c r="V588" s="40" t="b">
        <v>1</v>
      </c>
      <c r="W588" s="40" t="b">
        <f t="shared" si="49"/>
        <v>1</v>
      </c>
      <c r="X588" s="40" t="b">
        <f t="shared" si="50"/>
        <v>1</v>
      </c>
    </row>
    <row r="589" spans="1:24" ht="14.5" customHeight="1" x14ac:dyDescent="0.3">
      <c r="A589" s="71" t="s">
        <v>1419</v>
      </c>
      <c r="B589" s="55" t="s">
        <v>230</v>
      </c>
      <c r="C589" s="242" t="s">
        <v>752</v>
      </c>
      <c r="D589" s="72" t="s">
        <v>115</v>
      </c>
      <c r="F589" s="41" t="s">
        <v>1419</v>
      </c>
      <c r="G589" s="42" t="s">
        <v>230</v>
      </c>
      <c r="H589" s="232" t="s">
        <v>752</v>
      </c>
      <c r="I589" s="62" t="s">
        <v>115</v>
      </c>
      <c r="K589" s="60" t="b" cm="1">
        <f t="array" ref="K589:L589">EXACT(A589:B589,F589:G589)</f>
        <v>1</v>
      </c>
      <c r="L589" s="40" t="b">
        <v>1</v>
      </c>
      <c r="M589" s="40" t="b">
        <f t="shared" si="47"/>
        <v>1</v>
      </c>
      <c r="N589" s="66" t="b">
        <f t="shared" si="48"/>
        <v>1</v>
      </c>
      <c r="P589" s="41" t="s">
        <v>1419</v>
      </c>
      <c r="Q589" s="42" t="s">
        <v>230</v>
      </c>
      <c r="R589" s="232" t="s">
        <v>752</v>
      </c>
      <c r="S589" s="62" t="s">
        <v>115</v>
      </c>
      <c r="T589" s="43"/>
      <c r="U589" s="40" t="b" cm="1">
        <f t="array" ref="U589:V589">EXACT(F589:G589,P589:Q589)</f>
        <v>1</v>
      </c>
      <c r="V589" s="40" t="b">
        <v>1</v>
      </c>
      <c r="W589" s="40" t="b">
        <f t="shared" si="49"/>
        <v>1</v>
      </c>
      <c r="X589" s="40" t="b">
        <f t="shared" si="50"/>
        <v>1</v>
      </c>
    </row>
    <row r="590" spans="1:24" ht="14.5" customHeight="1" x14ac:dyDescent="0.3">
      <c r="A590" s="71" t="s">
        <v>1420</v>
      </c>
      <c r="B590" s="55" t="s">
        <v>1326</v>
      </c>
      <c r="C590" s="242"/>
      <c r="D590" s="72" t="s">
        <v>6</v>
      </c>
      <c r="F590" s="41" t="s">
        <v>1420</v>
      </c>
      <c r="G590" s="42" t="s">
        <v>1326</v>
      </c>
      <c r="H590" s="232"/>
      <c r="I590" s="62" t="s">
        <v>6</v>
      </c>
      <c r="K590" s="60" t="b" cm="1">
        <f t="array" ref="K590:L590">EXACT(A590:B590,F590:G590)</f>
        <v>1</v>
      </c>
      <c r="L590" s="40" t="b">
        <v>1</v>
      </c>
      <c r="M590" s="40" t="b">
        <f t="shared" si="47"/>
        <v>1</v>
      </c>
      <c r="N590" s="66" t="b">
        <f t="shared" si="48"/>
        <v>1</v>
      </c>
      <c r="P590" s="41" t="s">
        <v>1420</v>
      </c>
      <c r="Q590" s="42" t="s">
        <v>1326</v>
      </c>
      <c r="R590" s="232"/>
      <c r="S590" s="62" t="s">
        <v>6</v>
      </c>
      <c r="T590" s="43"/>
      <c r="U590" s="40" t="b" cm="1">
        <f t="array" ref="U590:V590">EXACT(F590:G590,P590:Q590)</f>
        <v>1</v>
      </c>
      <c r="V590" s="40" t="b">
        <v>1</v>
      </c>
      <c r="W590" s="40" t="b">
        <f t="shared" si="49"/>
        <v>1</v>
      </c>
      <c r="X590" s="40" t="b">
        <f t="shared" si="50"/>
        <v>1</v>
      </c>
    </row>
    <row r="591" spans="1:24" ht="14.5" customHeight="1" x14ac:dyDescent="0.3">
      <c r="A591" s="71" t="s">
        <v>1421</v>
      </c>
      <c r="B591" s="55" t="s">
        <v>231</v>
      </c>
      <c r="C591" s="242"/>
      <c r="D591" s="72"/>
      <c r="F591" s="41" t="s">
        <v>1421</v>
      </c>
      <c r="G591" s="42" t="s">
        <v>231</v>
      </c>
      <c r="H591" s="232"/>
      <c r="I591" s="62"/>
      <c r="K591" s="60" t="b" cm="1">
        <f t="array" ref="K591:L591">EXACT(A591:B591,F591:G591)</f>
        <v>1</v>
      </c>
      <c r="L591" s="40" t="b">
        <v>1</v>
      </c>
      <c r="M591" s="40" t="b">
        <f t="shared" si="47"/>
        <v>1</v>
      </c>
      <c r="N591" s="66" t="b">
        <f t="shared" si="48"/>
        <v>1</v>
      </c>
      <c r="P591" s="41" t="s">
        <v>1421</v>
      </c>
      <c r="Q591" s="42" t="s">
        <v>231</v>
      </c>
      <c r="R591" s="232"/>
      <c r="S591" s="62"/>
      <c r="T591" s="43"/>
      <c r="U591" s="40" t="b" cm="1">
        <f t="array" ref="U591:V591">EXACT(F591:G591,P591:Q591)</f>
        <v>1</v>
      </c>
      <c r="V591" s="40" t="b">
        <v>1</v>
      </c>
      <c r="W591" s="40" t="b">
        <f t="shared" si="49"/>
        <v>1</v>
      </c>
      <c r="X591" s="40" t="b">
        <f t="shared" si="50"/>
        <v>1</v>
      </c>
    </row>
    <row r="592" spans="1:24" ht="14.5" customHeight="1" x14ac:dyDescent="0.3">
      <c r="A592" s="71" t="s">
        <v>1422</v>
      </c>
      <c r="B592" s="55" t="s">
        <v>232</v>
      </c>
      <c r="C592" s="242"/>
      <c r="D592" s="72"/>
      <c r="F592" s="41" t="s">
        <v>1422</v>
      </c>
      <c r="G592" s="42" t="s">
        <v>232</v>
      </c>
      <c r="H592" s="232"/>
      <c r="I592" s="62"/>
      <c r="K592" s="60" t="b" cm="1">
        <f t="array" ref="K592:L592">EXACT(A592:B592,F592:G592)</f>
        <v>1</v>
      </c>
      <c r="L592" s="40" t="b">
        <v>1</v>
      </c>
      <c r="M592" s="40" t="b">
        <f t="shared" si="47"/>
        <v>1</v>
      </c>
      <c r="N592" s="66" t="b">
        <f t="shared" si="48"/>
        <v>1</v>
      </c>
      <c r="P592" s="41" t="s">
        <v>1422</v>
      </c>
      <c r="Q592" s="42" t="s">
        <v>232</v>
      </c>
      <c r="R592" s="232"/>
      <c r="S592" s="62"/>
      <c r="T592" s="43"/>
      <c r="U592" s="40" t="b" cm="1">
        <f t="array" ref="U592:V592">EXACT(F592:G592,P592:Q592)</f>
        <v>1</v>
      </c>
      <c r="V592" s="40" t="b">
        <v>1</v>
      </c>
      <c r="W592" s="40" t="b">
        <f t="shared" si="49"/>
        <v>1</v>
      </c>
      <c r="X592" s="40" t="b">
        <f t="shared" si="50"/>
        <v>1</v>
      </c>
    </row>
    <row r="593" spans="1:24" ht="14.5" customHeight="1" x14ac:dyDescent="0.3">
      <c r="A593" s="71" t="s">
        <v>753</v>
      </c>
      <c r="B593" s="55" t="s">
        <v>1361</v>
      </c>
      <c r="C593" s="242" t="s">
        <v>755</v>
      </c>
      <c r="D593" s="72" t="s">
        <v>126</v>
      </c>
      <c r="F593" s="41" t="s">
        <v>753</v>
      </c>
      <c r="G593" s="42" t="s">
        <v>1361</v>
      </c>
      <c r="H593" s="232" t="s">
        <v>755</v>
      </c>
      <c r="I593" s="62" t="s">
        <v>126</v>
      </c>
      <c r="K593" s="60" t="b" cm="1">
        <f t="array" ref="K593:L593">EXACT(A593:B593,F593:G593)</f>
        <v>1</v>
      </c>
      <c r="L593" s="40" t="b">
        <v>1</v>
      </c>
      <c r="M593" s="40" t="b">
        <f t="shared" si="47"/>
        <v>1</v>
      </c>
      <c r="N593" s="66" t="b">
        <f t="shared" si="48"/>
        <v>1</v>
      </c>
      <c r="P593" s="41" t="s">
        <v>753</v>
      </c>
      <c r="Q593" s="42" t="s">
        <v>1361</v>
      </c>
      <c r="R593" s="232" t="s">
        <v>755</v>
      </c>
      <c r="S593" s="62" t="s">
        <v>126</v>
      </c>
      <c r="T593" s="43"/>
      <c r="U593" s="40" t="b" cm="1">
        <f t="array" ref="U593:V593">EXACT(F593:G593,P593:Q593)</f>
        <v>1</v>
      </c>
      <c r="V593" s="40" t="b">
        <v>1</v>
      </c>
      <c r="W593" s="40" t="b">
        <f t="shared" si="49"/>
        <v>1</v>
      </c>
      <c r="X593" s="40" t="b">
        <f t="shared" si="50"/>
        <v>1</v>
      </c>
    </row>
    <row r="594" spans="1:24" ht="14.5" customHeight="1" x14ac:dyDescent="0.3">
      <c r="A594" s="71" t="s">
        <v>754</v>
      </c>
      <c r="B594" s="55" t="s">
        <v>1362</v>
      </c>
      <c r="C594" s="242"/>
      <c r="D594" s="72" t="s">
        <v>756</v>
      </c>
      <c r="F594" s="41" t="s">
        <v>754</v>
      </c>
      <c r="G594" s="42" t="s">
        <v>1362</v>
      </c>
      <c r="H594" s="232"/>
      <c r="I594" s="62" t="s">
        <v>756</v>
      </c>
      <c r="K594" s="60" t="b" cm="1">
        <f t="array" ref="K594:L594">EXACT(A594:B594,F594:G594)</f>
        <v>1</v>
      </c>
      <c r="L594" s="40" t="b">
        <v>1</v>
      </c>
      <c r="M594" s="40" t="b">
        <f t="shared" si="47"/>
        <v>1</v>
      </c>
      <c r="N594" s="66" t="b">
        <f t="shared" si="48"/>
        <v>1</v>
      </c>
      <c r="P594" s="41" t="s">
        <v>754</v>
      </c>
      <c r="Q594" s="42" t="s">
        <v>1362</v>
      </c>
      <c r="R594" s="232"/>
      <c r="S594" s="62" t="s">
        <v>756</v>
      </c>
      <c r="T594" s="43"/>
      <c r="U594" s="40" t="b" cm="1">
        <f t="array" ref="U594:V594">EXACT(F594:G594,P594:Q594)</f>
        <v>1</v>
      </c>
      <c r="V594" s="40" t="b">
        <v>1</v>
      </c>
      <c r="W594" s="40" t="b">
        <f t="shared" si="49"/>
        <v>1</v>
      </c>
      <c r="X594" s="40" t="b">
        <f t="shared" si="50"/>
        <v>1</v>
      </c>
    </row>
    <row r="595" spans="1:24" ht="14.5" customHeight="1" x14ac:dyDescent="0.3">
      <c r="A595" s="71"/>
      <c r="B595" s="55" t="s">
        <v>480</v>
      </c>
      <c r="C595" s="242"/>
      <c r="D595" s="72" t="s">
        <v>6</v>
      </c>
      <c r="F595" s="41"/>
      <c r="G595" s="42" t="s">
        <v>480</v>
      </c>
      <c r="H595" s="232"/>
      <c r="I595" s="62" t="s">
        <v>6</v>
      </c>
      <c r="K595" s="60" t="b" cm="1">
        <f t="array" ref="K595:L595">EXACT(A595:B595,F595:G595)</f>
        <v>1</v>
      </c>
      <c r="L595" s="40" t="b">
        <v>1</v>
      </c>
      <c r="M595" s="40" t="b">
        <f t="shared" si="47"/>
        <v>1</v>
      </c>
      <c r="N595" s="66" t="b">
        <f t="shared" si="48"/>
        <v>1</v>
      </c>
      <c r="P595" s="41"/>
      <c r="Q595" s="42" t="s">
        <v>480</v>
      </c>
      <c r="R595" s="232"/>
      <c r="S595" s="62" t="s">
        <v>6</v>
      </c>
      <c r="T595" s="43"/>
      <c r="U595" s="40" t="b" cm="1">
        <f t="array" ref="U595:V595">EXACT(F595:G595,P595:Q595)</f>
        <v>1</v>
      </c>
      <c r="V595" s="40" t="b">
        <v>1</v>
      </c>
      <c r="W595" s="40" t="b">
        <f t="shared" si="49"/>
        <v>1</v>
      </c>
      <c r="X595" s="40" t="b">
        <f t="shared" si="50"/>
        <v>1</v>
      </c>
    </row>
    <row r="596" spans="1:24" ht="14.5" customHeight="1" x14ac:dyDescent="0.3">
      <c r="A596" s="71" t="s">
        <v>757</v>
      </c>
      <c r="B596" s="55" t="s">
        <v>1350</v>
      </c>
      <c r="C596" s="242" t="s">
        <v>761</v>
      </c>
      <c r="D596" s="72" t="s">
        <v>762</v>
      </c>
      <c r="F596" s="41" t="s">
        <v>757</v>
      </c>
      <c r="G596" s="42" t="s">
        <v>1350</v>
      </c>
      <c r="H596" s="232" t="s">
        <v>761</v>
      </c>
      <c r="I596" s="63" t="s">
        <v>1189</v>
      </c>
      <c r="K596" s="60" t="b" cm="1">
        <f t="array" ref="K596:L596">EXACT(A596:B596,F596:G596)</f>
        <v>1</v>
      </c>
      <c r="L596" s="40" t="b">
        <v>1</v>
      </c>
      <c r="M596" s="40" t="b">
        <f t="shared" si="47"/>
        <v>1</v>
      </c>
      <c r="N596" s="66" t="b">
        <f t="shared" si="48"/>
        <v>0</v>
      </c>
      <c r="P596" s="41" t="s">
        <v>757</v>
      </c>
      <c r="Q596" s="42" t="s">
        <v>1350</v>
      </c>
      <c r="R596" s="232" t="s">
        <v>761</v>
      </c>
      <c r="S596" s="62" t="s">
        <v>1189</v>
      </c>
      <c r="T596" s="43"/>
      <c r="U596" s="40" t="b" cm="1">
        <f t="array" ref="U596:V596">EXACT(F596:G596,P596:Q596)</f>
        <v>1</v>
      </c>
      <c r="V596" s="40" t="b">
        <v>1</v>
      </c>
      <c r="W596" s="40" t="b">
        <f t="shared" si="49"/>
        <v>1</v>
      </c>
      <c r="X596" s="40" t="b">
        <f t="shared" si="50"/>
        <v>1</v>
      </c>
    </row>
    <row r="597" spans="1:24" ht="14.5" customHeight="1" x14ac:dyDescent="0.3">
      <c r="A597" s="71" t="s">
        <v>758</v>
      </c>
      <c r="B597" s="55" t="s">
        <v>1311</v>
      </c>
      <c r="C597" s="242"/>
      <c r="D597" s="72" t="s">
        <v>6</v>
      </c>
      <c r="F597" s="41" t="s">
        <v>758</v>
      </c>
      <c r="G597" s="42" t="s">
        <v>1311</v>
      </c>
      <c r="H597" s="232"/>
      <c r="I597" s="63" t="s">
        <v>6</v>
      </c>
      <c r="K597" s="60" t="b" cm="1">
        <f t="array" ref="K597:L597">EXACT(A597:B597,F597:G597)</f>
        <v>1</v>
      </c>
      <c r="L597" s="40" t="b">
        <v>1</v>
      </c>
      <c r="M597" s="40" t="b">
        <f t="shared" si="47"/>
        <v>1</v>
      </c>
      <c r="N597" s="66" t="b">
        <f t="shared" si="48"/>
        <v>1</v>
      </c>
      <c r="P597" s="41" t="s">
        <v>758</v>
      </c>
      <c r="Q597" s="42" t="s">
        <v>1311</v>
      </c>
      <c r="R597" s="232"/>
      <c r="S597" s="62" t="s">
        <v>6</v>
      </c>
      <c r="T597" s="43"/>
      <c r="U597" s="40" t="b" cm="1">
        <f t="array" ref="U597:V597">EXACT(F597:G597,P597:Q597)</f>
        <v>1</v>
      </c>
      <c r="V597" s="40" t="b">
        <v>1</v>
      </c>
      <c r="W597" s="40" t="b">
        <f t="shared" si="49"/>
        <v>1</v>
      </c>
      <c r="X597" s="40" t="b">
        <f t="shared" si="50"/>
        <v>1</v>
      </c>
    </row>
    <row r="598" spans="1:24" ht="14.5" customHeight="1" x14ac:dyDescent="0.3">
      <c r="A598" s="71" t="s">
        <v>759</v>
      </c>
      <c r="B598" s="55" t="s">
        <v>165</v>
      </c>
      <c r="C598" s="242"/>
      <c r="D598" s="72"/>
      <c r="F598" s="41" t="s">
        <v>759</v>
      </c>
      <c r="G598" s="42" t="s">
        <v>165</v>
      </c>
      <c r="H598" s="232"/>
      <c r="I598" s="62"/>
      <c r="K598" s="60" t="b" cm="1">
        <f t="array" ref="K598:L598">EXACT(A598:B598,F598:G598)</f>
        <v>1</v>
      </c>
      <c r="L598" s="40" t="b">
        <v>1</v>
      </c>
      <c r="M598" s="40" t="b">
        <f t="shared" si="47"/>
        <v>1</v>
      </c>
      <c r="N598" s="66" t="b">
        <f t="shared" si="48"/>
        <v>1</v>
      </c>
      <c r="P598" s="41" t="s">
        <v>759</v>
      </c>
      <c r="Q598" s="42" t="s">
        <v>165</v>
      </c>
      <c r="R598" s="232"/>
      <c r="S598" s="62"/>
      <c r="T598" s="43"/>
      <c r="U598" s="40" t="b" cm="1">
        <f t="array" ref="U598:V598">EXACT(F598:G598,P598:Q598)</f>
        <v>1</v>
      </c>
      <c r="V598" s="40" t="b">
        <v>1</v>
      </c>
      <c r="W598" s="40" t="b">
        <f t="shared" si="49"/>
        <v>1</v>
      </c>
      <c r="X598" s="40" t="b">
        <f t="shared" si="50"/>
        <v>1</v>
      </c>
    </row>
    <row r="599" spans="1:24" ht="14.5" customHeight="1" x14ac:dyDescent="0.3">
      <c r="A599" s="71" t="s">
        <v>760</v>
      </c>
      <c r="B599" s="55"/>
      <c r="C599" s="242"/>
      <c r="D599" s="72"/>
      <c r="F599" s="41" t="s">
        <v>760</v>
      </c>
      <c r="G599" s="42"/>
      <c r="H599" s="232"/>
      <c r="I599" s="62"/>
      <c r="K599" s="60" t="b" cm="1">
        <f t="array" ref="K599:L599">EXACT(A599:B599,F599:G599)</f>
        <v>1</v>
      </c>
      <c r="L599" s="40" t="b">
        <v>1</v>
      </c>
      <c r="M599" s="40" t="b">
        <f t="shared" si="47"/>
        <v>1</v>
      </c>
      <c r="N599" s="66" t="b">
        <f t="shared" si="48"/>
        <v>1</v>
      </c>
      <c r="P599" s="41" t="s">
        <v>760</v>
      </c>
      <c r="Q599" s="42"/>
      <c r="R599" s="232"/>
      <c r="S599" s="62"/>
      <c r="T599" s="43"/>
      <c r="U599" s="40" t="b" cm="1">
        <f t="array" ref="U599:V599">EXACT(F599:G599,P599:Q599)</f>
        <v>1</v>
      </c>
      <c r="V599" s="40" t="b">
        <v>1</v>
      </c>
      <c r="W599" s="40" t="b">
        <f t="shared" si="49"/>
        <v>1</v>
      </c>
      <c r="X599" s="40" t="b">
        <f t="shared" si="50"/>
        <v>1</v>
      </c>
    </row>
    <row r="600" spans="1:24" ht="14.5" customHeight="1" x14ac:dyDescent="0.3">
      <c r="A600" s="243" t="s">
        <v>763</v>
      </c>
      <c r="B600" s="55" t="s">
        <v>764</v>
      </c>
      <c r="C600" s="242" t="s">
        <v>768</v>
      </c>
      <c r="D600" s="72" t="s">
        <v>769</v>
      </c>
      <c r="F600" s="241" t="s">
        <v>763</v>
      </c>
      <c r="G600" s="42" t="s">
        <v>764</v>
      </c>
      <c r="H600" s="232" t="s">
        <v>768</v>
      </c>
      <c r="I600" s="62" t="s">
        <v>769</v>
      </c>
      <c r="K600" s="60" t="b" cm="1">
        <f t="array" ref="K600:L600">EXACT(A600:B600,F600:G600)</f>
        <v>1</v>
      </c>
      <c r="L600" s="40" t="b">
        <v>1</v>
      </c>
      <c r="M600" s="40" t="b">
        <f t="shared" si="47"/>
        <v>1</v>
      </c>
      <c r="N600" s="66" t="b">
        <f t="shared" si="48"/>
        <v>1</v>
      </c>
      <c r="P600" s="241" t="s">
        <v>763</v>
      </c>
      <c r="Q600" s="42" t="s">
        <v>764</v>
      </c>
      <c r="R600" s="232" t="s">
        <v>768</v>
      </c>
      <c r="S600" s="62" t="s">
        <v>769</v>
      </c>
      <c r="T600" s="43"/>
      <c r="U600" s="40" t="b" cm="1">
        <f t="array" ref="U600:V600">EXACT(F600:G600,P600:Q600)</f>
        <v>1</v>
      </c>
      <c r="V600" s="40" t="b">
        <v>1</v>
      </c>
      <c r="W600" s="40" t="b">
        <f t="shared" si="49"/>
        <v>1</v>
      </c>
      <c r="X600" s="40" t="b">
        <f t="shared" si="50"/>
        <v>1</v>
      </c>
    </row>
    <row r="601" spans="1:24" ht="14.5" customHeight="1" x14ac:dyDescent="0.3">
      <c r="A601" s="243"/>
      <c r="B601" s="55" t="s">
        <v>765</v>
      </c>
      <c r="C601" s="242"/>
      <c r="D601" s="72" t="s">
        <v>6</v>
      </c>
      <c r="F601" s="241"/>
      <c r="G601" s="42" t="s">
        <v>765</v>
      </c>
      <c r="H601" s="232"/>
      <c r="I601" s="62" t="s">
        <v>6</v>
      </c>
      <c r="K601" s="60" t="b" cm="1">
        <f t="array" ref="K601:L601">EXACT(A601:B601,F601:G601)</f>
        <v>1</v>
      </c>
      <c r="L601" s="40" t="b">
        <v>1</v>
      </c>
      <c r="M601" s="40" t="b">
        <f t="shared" si="47"/>
        <v>1</v>
      </c>
      <c r="N601" s="66" t="b">
        <f t="shared" si="48"/>
        <v>1</v>
      </c>
      <c r="P601" s="241"/>
      <c r="Q601" s="42" t="s">
        <v>765</v>
      </c>
      <c r="R601" s="232"/>
      <c r="S601" s="62" t="s">
        <v>6</v>
      </c>
      <c r="T601" s="43"/>
      <c r="U601" s="40" t="b" cm="1">
        <f t="array" ref="U601:V601">EXACT(F601:G601,P601:Q601)</f>
        <v>1</v>
      </c>
      <c r="V601" s="40" t="b">
        <v>1</v>
      </c>
      <c r="W601" s="40" t="b">
        <f t="shared" si="49"/>
        <v>1</v>
      </c>
      <c r="X601" s="40" t="b">
        <f t="shared" si="50"/>
        <v>1</v>
      </c>
    </row>
    <row r="602" spans="1:24" ht="14.5" customHeight="1" x14ac:dyDescent="0.3">
      <c r="A602" s="243"/>
      <c r="B602" s="55" t="s">
        <v>766</v>
      </c>
      <c r="C602" s="242"/>
      <c r="D602" s="72"/>
      <c r="F602" s="241"/>
      <c r="G602" s="42" t="s">
        <v>766</v>
      </c>
      <c r="H602" s="232"/>
      <c r="I602" s="62"/>
      <c r="K602" s="60" t="b" cm="1">
        <f t="array" ref="K602:L602">EXACT(A602:B602,F602:G602)</f>
        <v>1</v>
      </c>
      <c r="L602" s="40" t="b">
        <v>1</v>
      </c>
      <c r="M602" s="40" t="b">
        <f t="shared" si="47"/>
        <v>1</v>
      </c>
      <c r="N602" s="66" t="b">
        <f t="shared" si="48"/>
        <v>1</v>
      </c>
      <c r="P602" s="241"/>
      <c r="Q602" s="42" t="s">
        <v>766</v>
      </c>
      <c r="R602" s="232"/>
      <c r="S602" s="62"/>
      <c r="T602" s="43"/>
      <c r="U602" s="40" t="b" cm="1">
        <f t="array" ref="U602:V602">EXACT(F602:G602,P602:Q602)</f>
        <v>1</v>
      </c>
      <c r="V602" s="40" t="b">
        <v>1</v>
      </c>
      <c r="W602" s="40" t="b">
        <f t="shared" si="49"/>
        <v>1</v>
      </c>
      <c r="X602" s="40" t="b">
        <f t="shared" si="50"/>
        <v>1</v>
      </c>
    </row>
    <row r="603" spans="1:24" ht="14.5" customHeight="1" x14ac:dyDescent="0.3">
      <c r="A603" s="243"/>
      <c r="B603" s="55" t="s">
        <v>767</v>
      </c>
      <c r="C603" s="242"/>
      <c r="D603" s="72"/>
      <c r="F603" s="241"/>
      <c r="G603" s="42" t="s">
        <v>767</v>
      </c>
      <c r="H603" s="232"/>
      <c r="I603" s="62"/>
      <c r="K603" s="60" t="b" cm="1">
        <f t="array" ref="K603:L603">EXACT(A603:B603,F603:G603)</f>
        <v>1</v>
      </c>
      <c r="L603" s="40" t="b">
        <v>1</v>
      </c>
      <c r="M603" s="40" t="b">
        <f t="shared" si="47"/>
        <v>1</v>
      </c>
      <c r="N603" s="66" t="b">
        <f t="shared" si="48"/>
        <v>1</v>
      </c>
      <c r="P603" s="241"/>
      <c r="Q603" s="42" t="s">
        <v>767</v>
      </c>
      <c r="R603" s="232"/>
      <c r="S603" s="62"/>
      <c r="T603" s="43"/>
      <c r="U603" s="40" t="b" cm="1">
        <f t="array" ref="U603:V603">EXACT(F603:G603,P603:Q603)</f>
        <v>1</v>
      </c>
      <c r="V603" s="40" t="b">
        <v>1</v>
      </c>
      <c r="W603" s="40" t="b">
        <f t="shared" si="49"/>
        <v>1</v>
      </c>
      <c r="X603" s="40" t="b">
        <f t="shared" si="50"/>
        <v>1</v>
      </c>
    </row>
    <row r="604" spans="1:24" ht="14.5" customHeight="1" x14ac:dyDescent="0.3">
      <c r="A604" s="71" t="s">
        <v>770</v>
      </c>
      <c r="B604" s="55" t="s">
        <v>1462</v>
      </c>
      <c r="C604" s="242" t="s">
        <v>772</v>
      </c>
      <c r="D604" s="72" t="s">
        <v>42</v>
      </c>
      <c r="F604" s="41" t="s">
        <v>770</v>
      </c>
      <c r="G604" s="42" t="s">
        <v>1462</v>
      </c>
      <c r="H604" s="232" t="s">
        <v>772</v>
      </c>
      <c r="I604" s="62" t="s">
        <v>42</v>
      </c>
      <c r="K604" s="60" t="b" cm="1">
        <f t="array" ref="K604:L604">EXACT(A604:B604,F604:G604)</f>
        <v>1</v>
      </c>
      <c r="L604" s="40" t="b">
        <v>1</v>
      </c>
      <c r="M604" s="40" t="b">
        <f t="shared" si="47"/>
        <v>1</v>
      </c>
      <c r="N604" s="66" t="b">
        <f t="shared" si="48"/>
        <v>1</v>
      </c>
      <c r="P604" s="41" t="s">
        <v>770</v>
      </c>
      <c r="Q604" s="42" t="s">
        <v>1462</v>
      </c>
      <c r="R604" s="232" t="s">
        <v>772</v>
      </c>
      <c r="S604" s="62" t="s">
        <v>42</v>
      </c>
      <c r="T604" s="43"/>
      <c r="U604" s="40" t="b" cm="1">
        <f t="array" ref="U604:V604">EXACT(F604:G604,P604:Q604)</f>
        <v>1</v>
      </c>
      <c r="V604" s="40" t="b">
        <v>1</v>
      </c>
      <c r="W604" s="40" t="b">
        <f t="shared" si="49"/>
        <v>1</v>
      </c>
      <c r="X604" s="40" t="b">
        <f t="shared" si="50"/>
        <v>1</v>
      </c>
    </row>
    <row r="605" spans="1:24" ht="14.5" customHeight="1" x14ac:dyDescent="0.3">
      <c r="A605" s="71" t="s">
        <v>771</v>
      </c>
      <c r="B605" s="55" t="s">
        <v>1313</v>
      </c>
      <c r="C605" s="242"/>
      <c r="D605" s="72" t="s">
        <v>6</v>
      </c>
      <c r="F605" s="41" t="s">
        <v>771</v>
      </c>
      <c r="G605" s="42" t="s">
        <v>1313</v>
      </c>
      <c r="H605" s="232"/>
      <c r="I605" s="62" t="s">
        <v>6</v>
      </c>
      <c r="K605" s="60" t="b" cm="1">
        <f t="array" ref="K605:L605">EXACT(A605:B605,F605:G605)</f>
        <v>1</v>
      </c>
      <c r="L605" s="40" t="b">
        <v>1</v>
      </c>
      <c r="M605" s="40" t="b">
        <f t="shared" si="47"/>
        <v>1</v>
      </c>
      <c r="N605" s="66" t="b">
        <f t="shared" si="48"/>
        <v>1</v>
      </c>
      <c r="P605" s="41" t="s">
        <v>771</v>
      </c>
      <c r="Q605" s="42" t="s">
        <v>1313</v>
      </c>
      <c r="R605" s="232"/>
      <c r="S605" s="62" t="s">
        <v>6</v>
      </c>
      <c r="T605" s="43"/>
      <c r="U605" s="40" t="b" cm="1">
        <f t="array" ref="U605:V605">EXACT(F605:G605,P605:Q605)</f>
        <v>1</v>
      </c>
      <c r="V605" s="40" t="b">
        <v>1</v>
      </c>
      <c r="W605" s="40" t="b">
        <f t="shared" si="49"/>
        <v>1</v>
      </c>
      <c r="X605" s="40" t="b">
        <f t="shared" si="50"/>
        <v>1</v>
      </c>
    </row>
    <row r="606" spans="1:24" ht="14.5" customHeight="1" x14ac:dyDescent="0.3">
      <c r="A606" s="71"/>
      <c r="B606" s="55" t="s">
        <v>192</v>
      </c>
      <c r="C606" s="242"/>
      <c r="D606" s="72"/>
      <c r="F606" s="41"/>
      <c r="G606" s="42" t="s">
        <v>192</v>
      </c>
      <c r="H606" s="232"/>
      <c r="I606" s="62"/>
      <c r="K606" s="60" t="b" cm="1">
        <f t="array" ref="K606:L606">EXACT(A606:B606,F606:G606)</f>
        <v>1</v>
      </c>
      <c r="L606" s="40" t="b">
        <v>1</v>
      </c>
      <c r="M606" s="40" t="b">
        <f t="shared" si="47"/>
        <v>1</v>
      </c>
      <c r="N606" s="66" t="b">
        <f t="shared" si="48"/>
        <v>1</v>
      </c>
      <c r="P606" s="41"/>
      <c r="Q606" s="42" t="s">
        <v>192</v>
      </c>
      <c r="R606" s="232"/>
      <c r="S606" s="62"/>
      <c r="T606" s="43"/>
      <c r="U606" s="40" t="b" cm="1">
        <f t="array" ref="U606:V606">EXACT(F606:G606,P606:Q606)</f>
        <v>1</v>
      </c>
      <c r="V606" s="40" t="b">
        <v>1</v>
      </c>
      <c r="W606" s="40" t="b">
        <f t="shared" si="49"/>
        <v>1</v>
      </c>
      <c r="X606" s="40" t="b">
        <f t="shared" si="50"/>
        <v>1</v>
      </c>
    </row>
    <row r="607" spans="1:24" ht="14.5" customHeight="1" x14ac:dyDescent="0.3">
      <c r="A607" s="243" t="s">
        <v>773</v>
      </c>
      <c r="B607" s="55" t="s">
        <v>774</v>
      </c>
      <c r="C607" s="242" t="s">
        <v>776</v>
      </c>
      <c r="D607" s="72" t="s">
        <v>42</v>
      </c>
      <c r="F607" s="241" t="s">
        <v>773</v>
      </c>
      <c r="G607" s="42" t="s">
        <v>774</v>
      </c>
      <c r="H607" s="232" t="s">
        <v>776</v>
      </c>
      <c r="I607" s="62" t="s">
        <v>42</v>
      </c>
      <c r="K607" s="60" t="b" cm="1">
        <f t="array" ref="K607:L607">EXACT(A607:B607,F607:G607)</f>
        <v>1</v>
      </c>
      <c r="L607" s="40" t="b">
        <v>1</v>
      </c>
      <c r="M607" s="40" t="b">
        <f t="shared" si="47"/>
        <v>1</v>
      </c>
      <c r="N607" s="66" t="b">
        <f t="shared" si="48"/>
        <v>1</v>
      </c>
      <c r="P607" s="241" t="s">
        <v>773</v>
      </c>
      <c r="Q607" s="42" t="s">
        <v>774</v>
      </c>
      <c r="R607" s="232" t="s">
        <v>776</v>
      </c>
      <c r="S607" s="62" t="s">
        <v>42</v>
      </c>
      <c r="T607" s="43"/>
      <c r="U607" s="40" t="b" cm="1">
        <f t="array" ref="U607:V607">EXACT(F607:G607,P607:Q607)</f>
        <v>1</v>
      </c>
      <c r="V607" s="40" t="b">
        <v>1</v>
      </c>
      <c r="W607" s="40" t="b">
        <f t="shared" si="49"/>
        <v>1</v>
      </c>
      <c r="X607" s="40" t="b">
        <f t="shared" si="50"/>
        <v>1</v>
      </c>
    </row>
    <row r="608" spans="1:24" ht="14.5" customHeight="1" x14ac:dyDescent="0.3">
      <c r="A608" s="243"/>
      <c r="B608" s="55" t="s">
        <v>1456</v>
      </c>
      <c r="C608" s="242"/>
      <c r="D608" s="72" t="s">
        <v>6</v>
      </c>
      <c r="F608" s="241"/>
      <c r="G608" s="42" t="s">
        <v>1456</v>
      </c>
      <c r="H608" s="232"/>
      <c r="I608" s="62" t="s">
        <v>6</v>
      </c>
      <c r="K608" s="60" t="b" cm="1">
        <f t="array" ref="K608:L608">EXACT(A608:B608,F608:G608)</f>
        <v>1</v>
      </c>
      <c r="L608" s="40" t="b">
        <v>1</v>
      </c>
      <c r="M608" s="40" t="b">
        <f t="shared" si="47"/>
        <v>1</v>
      </c>
      <c r="N608" s="66" t="b">
        <f t="shared" si="48"/>
        <v>1</v>
      </c>
      <c r="P608" s="241"/>
      <c r="Q608" s="42" t="s">
        <v>1456</v>
      </c>
      <c r="R608" s="232"/>
      <c r="S608" s="62" t="s">
        <v>6</v>
      </c>
      <c r="T608" s="43"/>
      <c r="U608" s="40" t="b" cm="1">
        <f t="array" ref="U608:V608">EXACT(F608:G608,P608:Q608)</f>
        <v>1</v>
      </c>
      <c r="V608" s="40" t="b">
        <v>1</v>
      </c>
      <c r="W608" s="40" t="b">
        <f t="shared" si="49"/>
        <v>1</v>
      </c>
      <c r="X608" s="40" t="b">
        <f t="shared" si="50"/>
        <v>1</v>
      </c>
    </row>
    <row r="609" spans="1:24" ht="14.5" customHeight="1" x14ac:dyDescent="0.3">
      <c r="A609" s="243"/>
      <c r="B609" s="55" t="s">
        <v>775</v>
      </c>
      <c r="C609" s="242"/>
      <c r="D609" s="72"/>
      <c r="F609" s="241"/>
      <c r="G609" s="42" t="s">
        <v>775</v>
      </c>
      <c r="H609" s="232"/>
      <c r="I609" s="62"/>
      <c r="K609" s="60" t="b" cm="1">
        <f t="array" ref="K609:L609">EXACT(A609:B609,F609:G609)</f>
        <v>1</v>
      </c>
      <c r="L609" s="40" t="b">
        <v>1</v>
      </c>
      <c r="M609" s="40" t="b">
        <f t="shared" si="47"/>
        <v>1</v>
      </c>
      <c r="N609" s="66" t="b">
        <f t="shared" si="48"/>
        <v>1</v>
      </c>
      <c r="P609" s="241"/>
      <c r="Q609" s="42" t="s">
        <v>775</v>
      </c>
      <c r="R609" s="232"/>
      <c r="S609" s="62"/>
      <c r="T609" s="43"/>
      <c r="U609" s="40" t="b" cm="1">
        <f t="array" ref="U609:V609">EXACT(F609:G609,P609:Q609)</f>
        <v>1</v>
      </c>
      <c r="V609" s="40" t="b">
        <v>1</v>
      </c>
      <c r="W609" s="40" t="b">
        <f t="shared" si="49"/>
        <v>1</v>
      </c>
      <c r="X609" s="40" t="b">
        <f t="shared" si="50"/>
        <v>1</v>
      </c>
    </row>
    <row r="610" spans="1:24" ht="14.5" customHeight="1" x14ac:dyDescent="0.3">
      <c r="A610" s="71" t="s">
        <v>777</v>
      </c>
      <c r="B610" s="55" t="s">
        <v>781</v>
      </c>
      <c r="C610" s="242" t="s">
        <v>782</v>
      </c>
      <c r="D610" s="72" t="s">
        <v>783</v>
      </c>
      <c r="F610" s="41" t="s">
        <v>777</v>
      </c>
      <c r="G610" s="42" t="s">
        <v>781</v>
      </c>
      <c r="H610" s="232" t="s">
        <v>782</v>
      </c>
      <c r="I610" s="62" t="s">
        <v>783</v>
      </c>
      <c r="K610" s="60" t="b" cm="1">
        <f t="array" ref="K610:L610">EXACT(A610:B610,F610:G610)</f>
        <v>1</v>
      </c>
      <c r="L610" s="40" t="b">
        <v>1</v>
      </c>
      <c r="M610" s="40" t="b">
        <f t="shared" si="47"/>
        <v>1</v>
      </c>
      <c r="N610" s="66" t="b">
        <f t="shared" si="48"/>
        <v>1</v>
      </c>
      <c r="P610" s="41" t="s">
        <v>777</v>
      </c>
      <c r="Q610" s="42" t="s">
        <v>781</v>
      </c>
      <c r="R610" s="232" t="s">
        <v>782</v>
      </c>
      <c r="S610" s="62" t="s">
        <v>783</v>
      </c>
      <c r="T610" s="43"/>
      <c r="U610" s="40" t="b" cm="1">
        <f t="array" ref="U610:V610">EXACT(F610:G610,P610:Q610)</f>
        <v>1</v>
      </c>
      <c r="V610" s="40" t="b">
        <v>1</v>
      </c>
      <c r="W610" s="40" t="b">
        <f t="shared" si="49"/>
        <v>1</v>
      </c>
      <c r="X610" s="40" t="b">
        <f t="shared" si="50"/>
        <v>1</v>
      </c>
    </row>
    <row r="611" spans="1:24" ht="14.5" customHeight="1" x14ac:dyDescent="0.3">
      <c r="A611" s="71" t="s">
        <v>778</v>
      </c>
      <c r="B611" s="55" t="s">
        <v>1423</v>
      </c>
      <c r="C611" s="242"/>
      <c r="D611" s="72" t="s">
        <v>6</v>
      </c>
      <c r="F611" s="41" t="s">
        <v>778</v>
      </c>
      <c r="G611" s="42" t="s">
        <v>1423</v>
      </c>
      <c r="H611" s="232"/>
      <c r="I611" s="62" t="s">
        <v>6</v>
      </c>
      <c r="K611" s="60" t="b" cm="1">
        <f t="array" ref="K611:L611">EXACT(A611:B611,F611:G611)</f>
        <v>1</v>
      </c>
      <c r="L611" s="40" t="b">
        <v>1</v>
      </c>
      <c r="M611" s="40" t="b">
        <f t="shared" si="47"/>
        <v>1</v>
      </c>
      <c r="N611" s="66" t="b">
        <f t="shared" si="48"/>
        <v>1</v>
      </c>
      <c r="P611" s="41" t="s">
        <v>778</v>
      </c>
      <c r="Q611" s="42" t="s">
        <v>1423</v>
      </c>
      <c r="R611" s="232"/>
      <c r="S611" s="62" t="s">
        <v>6</v>
      </c>
      <c r="T611" s="43"/>
      <c r="U611" s="40" t="b" cm="1">
        <f t="array" ref="U611:V611">EXACT(F611:G611,P611:Q611)</f>
        <v>1</v>
      </c>
      <c r="V611" s="40" t="b">
        <v>1</v>
      </c>
      <c r="W611" s="40" t="b">
        <f t="shared" si="49"/>
        <v>1</v>
      </c>
      <c r="X611" s="40" t="b">
        <f t="shared" si="50"/>
        <v>1</v>
      </c>
    </row>
    <row r="612" spans="1:24" ht="14.5" customHeight="1" x14ac:dyDescent="0.3">
      <c r="A612" s="71" t="s">
        <v>779</v>
      </c>
      <c r="B612" s="55" t="s">
        <v>1424</v>
      </c>
      <c r="C612" s="242"/>
      <c r="D612" s="72"/>
      <c r="F612" s="41" t="s">
        <v>779</v>
      </c>
      <c r="G612" s="42" t="s">
        <v>1424</v>
      </c>
      <c r="H612" s="232"/>
      <c r="I612" s="62"/>
      <c r="K612" s="60" t="b" cm="1">
        <f t="array" ref="K612:L612">EXACT(A612:B612,F612:G612)</f>
        <v>1</v>
      </c>
      <c r="L612" s="40" t="b">
        <v>1</v>
      </c>
      <c r="M612" s="40" t="b">
        <f t="shared" si="47"/>
        <v>1</v>
      </c>
      <c r="N612" s="66" t="b">
        <f t="shared" si="48"/>
        <v>1</v>
      </c>
      <c r="P612" s="41" t="s">
        <v>779</v>
      </c>
      <c r="Q612" s="42" t="s">
        <v>1424</v>
      </c>
      <c r="R612" s="232"/>
      <c r="S612" s="62"/>
      <c r="T612" s="43"/>
      <c r="U612" s="40" t="b" cm="1">
        <f t="array" ref="U612:V612">EXACT(F612:G612,P612:Q612)</f>
        <v>1</v>
      </c>
      <c r="V612" s="40" t="b">
        <v>1</v>
      </c>
      <c r="W612" s="40" t="b">
        <f t="shared" si="49"/>
        <v>1</v>
      </c>
      <c r="X612" s="40" t="b">
        <f t="shared" si="50"/>
        <v>1</v>
      </c>
    </row>
    <row r="613" spans="1:24" ht="14.5" customHeight="1" x14ac:dyDescent="0.3">
      <c r="A613" s="71" t="s">
        <v>780</v>
      </c>
      <c r="B613" s="55"/>
      <c r="C613" s="242"/>
      <c r="D613" s="72"/>
      <c r="F613" s="41" t="s">
        <v>780</v>
      </c>
      <c r="G613" s="42"/>
      <c r="H613" s="232"/>
      <c r="I613" s="62"/>
      <c r="K613" s="60" t="b" cm="1">
        <f t="array" ref="K613:L613">EXACT(A613:B613,F613:G613)</f>
        <v>1</v>
      </c>
      <c r="L613" s="40" t="b">
        <v>1</v>
      </c>
      <c r="M613" s="40" t="b">
        <f t="shared" si="47"/>
        <v>1</v>
      </c>
      <c r="N613" s="66" t="b">
        <f t="shared" si="48"/>
        <v>1</v>
      </c>
      <c r="P613" s="41" t="s">
        <v>780</v>
      </c>
      <c r="Q613" s="42"/>
      <c r="R613" s="232"/>
      <c r="S613" s="62"/>
      <c r="T613" s="43"/>
      <c r="U613" s="40" t="b" cm="1">
        <f t="array" ref="U613:V613">EXACT(F613:G613,P613:Q613)</f>
        <v>1</v>
      </c>
      <c r="V613" s="40" t="b">
        <v>1</v>
      </c>
      <c r="W613" s="40" t="b">
        <f t="shared" si="49"/>
        <v>1</v>
      </c>
      <c r="X613" s="40" t="b">
        <f t="shared" si="50"/>
        <v>1</v>
      </c>
    </row>
    <row r="614" spans="1:24" ht="14.5" customHeight="1" x14ac:dyDescent="0.3">
      <c r="A614" s="71" t="s">
        <v>784</v>
      </c>
      <c r="B614" s="55" t="s">
        <v>788</v>
      </c>
      <c r="C614" s="242" t="s">
        <v>792</v>
      </c>
      <c r="D614" s="72" t="s">
        <v>793</v>
      </c>
      <c r="F614" s="41" t="s">
        <v>784</v>
      </c>
      <c r="G614" s="42" t="s">
        <v>788</v>
      </c>
      <c r="H614" s="232" t="s">
        <v>792</v>
      </c>
      <c r="I614" s="62" t="s">
        <v>793</v>
      </c>
      <c r="K614" s="60" t="b" cm="1">
        <f t="array" ref="K614:L614">EXACT(A614:B614,F614:G614)</f>
        <v>1</v>
      </c>
      <c r="L614" s="40" t="b">
        <v>1</v>
      </c>
      <c r="M614" s="40" t="b">
        <f t="shared" si="47"/>
        <v>1</v>
      </c>
      <c r="N614" s="66" t="b">
        <f t="shared" si="48"/>
        <v>1</v>
      </c>
      <c r="P614" s="41" t="s">
        <v>784</v>
      </c>
      <c r="Q614" s="42" t="s">
        <v>788</v>
      </c>
      <c r="R614" s="232" t="s">
        <v>792</v>
      </c>
      <c r="S614" s="62" t="s">
        <v>793</v>
      </c>
      <c r="T614" s="43"/>
      <c r="U614" s="40" t="b" cm="1">
        <f t="array" ref="U614:V614">EXACT(F614:G614,P614:Q614)</f>
        <v>1</v>
      </c>
      <c r="V614" s="40" t="b">
        <v>1</v>
      </c>
      <c r="W614" s="40" t="b">
        <f t="shared" si="49"/>
        <v>1</v>
      </c>
      <c r="X614" s="40" t="b">
        <f t="shared" si="50"/>
        <v>1</v>
      </c>
    </row>
    <row r="615" spans="1:24" ht="14.5" customHeight="1" x14ac:dyDescent="0.3">
      <c r="A615" s="71" t="s">
        <v>785</v>
      </c>
      <c r="B615" s="55" t="s">
        <v>789</v>
      </c>
      <c r="C615" s="242"/>
      <c r="D615" s="72" t="s">
        <v>6</v>
      </c>
      <c r="F615" s="41" t="s">
        <v>785</v>
      </c>
      <c r="G615" s="42" t="s">
        <v>789</v>
      </c>
      <c r="H615" s="232"/>
      <c r="I615" s="62" t="s">
        <v>6</v>
      </c>
      <c r="K615" s="60" t="b" cm="1">
        <f t="array" ref="K615:L615">EXACT(A615:B615,F615:G615)</f>
        <v>1</v>
      </c>
      <c r="L615" s="40" t="b">
        <v>1</v>
      </c>
      <c r="M615" s="40" t="b">
        <f t="shared" si="47"/>
        <v>1</v>
      </c>
      <c r="N615" s="66" t="b">
        <f t="shared" si="48"/>
        <v>1</v>
      </c>
      <c r="P615" s="41" t="s">
        <v>785</v>
      </c>
      <c r="Q615" s="42" t="s">
        <v>789</v>
      </c>
      <c r="R615" s="232"/>
      <c r="S615" s="62" t="s">
        <v>6</v>
      </c>
      <c r="T615" s="43"/>
      <c r="U615" s="40" t="b" cm="1">
        <f t="array" ref="U615:V615">EXACT(F615:G615,P615:Q615)</f>
        <v>1</v>
      </c>
      <c r="V615" s="40" t="b">
        <v>1</v>
      </c>
      <c r="W615" s="40" t="b">
        <f t="shared" si="49"/>
        <v>1</v>
      </c>
      <c r="X615" s="40" t="b">
        <f t="shared" si="50"/>
        <v>1</v>
      </c>
    </row>
    <row r="616" spans="1:24" ht="14.5" customHeight="1" x14ac:dyDescent="0.3">
      <c r="A616" s="71" t="s">
        <v>786</v>
      </c>
      <c r="B616" s="55" t="s">
        <v>790</v>
      </c>
      <c r="C616" s="242"/>
      <c r="D616" s="72"/>
      <c r="F616" s="41" t="s">
        <v>786</v>
      </c>
      <c r="G616" s="42" t="s">
        <v>790</v>
      </c>
      <c r="H616" s="232"/>
      <c r="I616" s="62"/>
      <c r="K616" s="60" t="b" cm="1">
        <f t="array" ref="K616:L616">EXACT(A616:B616,F616:G616)</f>
        <v>1</v>
      </c>
      <c r="L616" s="40" t="b">
        <v>1</v>
      </c>
      <c r="M616" s="40" t="b">
        <f t="shared" si="47"/>
        <v>1</v>
      </c>
      <c r="N616" s="66" t="b">
        <f t="shared" si="48"/>
        <v>1</v>
      </c>
      <c r="P616" s="41" t="s">
        <v>786</v>
      </c>
      <c r="Q616" s="42" t="s">
        <v>790</v>
      </c>
      <c r="R616" s="232"/>
      <c r="S616" s="62"/>
      <c r="T616" s="43"/>
      <c r="U616" s="40" t="b" cm="1">
        <f t="array" ref="U616:V616">EXACT(F616:G616,P616:Q616)</f>
        <v>1</v>
      </c>
      <c r="V616" s="40" t="b">
        <v>1</v>
      </c>
      <c r="W616" s="40" t="b">
        <f t="shared" si="49"/>
        <v>1</v>
      </c>
      <c r="X616" s="40" t="b">
        <f t="shared" si="50"/>
        <v>1</v>
      </c>
    </row>
    <row r="617" spans="1:24" ht="14.5" customHeight="1" x14ac:dyDescent="0.3">
      <c r="A617" s="71" t="s">
        <v>787</v>
      </c>
      <c r="B617" s="55" t="s">
        <v>791</v>
      </c>
      <c r="C617" s="242"/>
      <c r="D617" s="72"/>
      <c r="F617" s="41" t="s">
        <v>787</v>
      </c>
      <c r="G617" s="42" t="s">
        <v>791</v>
      </c>
      <c r="H617" s="232"/>
      <c r="I617" s="62"/>
      <c r="K617" s="60" t="b" cm="1">
        <f t="array" ref="K617:L617">EXACT(A617:B617,F617:G617)</f>
        <v>1</v>
      </c>
      <c r="L617" s="40" t="b">
        <v>1</v>
      </c>
      <c r="M617" s="40" t="b">
        <f t="shared" si="47"/>
        <v>1</v>
      </c>
      <c r="N617" s="66" t="b">
        <f t="shared" si="48"/>
        <v>1</v>
      </c>
      <c r="P617" s="41" t="s">
        <v>787</v>
      </c>
      <c r="Q617" s="42" t="s">
        <v>791</v>
      </c>
      <c r="R617" s="232"/>
      <c r="S617" s="62"/>
      <c r="T617" s="43"/>
      <c r="U617" s="40" t="b" cm="1">
        <f t="array" ref="U617:V617">EXACT(F617:G617,P617:Q617)</f>
        <v>1</v>
      </c>
      <c r="V617" s="40" t="b">
        <v>1</v>
      </c>
      <c r="W617" s="40" t="b">
        <f t="shared" si="49"/>
        <v>1</v>
      </c>
      <c r="X617" s="40" t="b">
        <f t="shared" si="50"/>
        <v>1</v>
      </c>
    </row>
    <row r="618" spans="1:24" ht="14.5" customHeight="1" x14ac:dyDescent="0.3">
      <c r="A618" s="71" t="s">
        <v>794</v>
      </c>
      <c r="B618" s="55" t="s">
        <v>653</v>
      </c>
      <c r="C618" s="242" t="s">
        <v>796</v>
      </c>
      <c r="D618" s="72" t="s">
        <v>5</v>
      </c>
      <c r="F618" s="41" t="s">
        <v>794</v>
      </c>
      <c r="G618" s="42" t="s">
        <v>653</v>
      </c>
      <c r="H618" s="232" t="s">
        <v>796</v>
      </c>
      <c r="I618" s="62" t="s">
        <v>5</v>
      </c>
      <c r="K618" s="60" t="b" cm="1">
        <f t="array" ref="K618:L618">EXACT(A618:B618,F618:G618)</f>
        <v>1</v>
      </c>
      <c r="L618" s="40" t="b">
        <v>1</v>
      </c>
      <c r="M618" s="40" t="b">
        <f t="shared" si="47"/>
        <v>1</v>
      </c>
      <c r="N618" s="66" t="b">
        <f t="shared" si="48"/>
        <v>1</v>
      </c>
      <c r="P618" s="41" t="s">
        <v>794</v>
      </c>
      <c r="Q618" s="42" t="s">
        <v>653</v>
      </c>
      <c r="R618" s="232" t="s">
        <v>796</v>
      </c>
      <c r="S618" s="62" t="s">
        <v>5</v>
      </c>
      <c r="T618" s="43"/>
      <c r="U618" s="40" t="b" cm="1">
        <f t="array" ref="U618:V618">EXACT(F618:G618,P618:Q618)</f>
        <v>1</v>
      </c>
      <c r="V618" s="40" t="b">
        <v>1</v>
      </c>
      <c r="W618" s="40" t="b">
        <f t="shared" si="49"/>
        <v>1</v>
      </c>
      <c r="X618" s="40" t="b">
        <f t="shared" si="50"/>
        <v>1</v>
      </c>
    </row>
    <row r="619" spans="1:24" ht="14.5" customHeight="1" x14ac:dyDescent="0.3">
      <c r="A619" s="71" t="s">
        <v>795</v>
      </c>
      <c r="B619" s="55" t="s">
        <v>1455</v>
      </c>
      <c r="C619" s="242"/>
      <c r="D619" s="72" t="s">
        <v>6</v>
      </c>
      <c r="F619" s="41" t="s">
        <v>795</v>
      </c>
      <c r="G619" s="42" t="s">
        <v>1455</v>
      </c>
      <c r="H619" s="232"/>
      <c r="I619" s="62" t="s">
        <v>6</v>
      </c>
      <c r="K619" s="60" t="b" cm="1">
        <f t="array" ref="K619:L619">EXACT(A619:B619,F619:G619)</f>
        <v>1</v>
      </c>
      <c r="L619" s="40" t="b">
        <v>1</v>
      </c>
      <c r="M619" s="40" t="b">
        <f t="shared" ref="M619:M682" si="51">EXACT(C619,H619)</f>
        <v>1</v>
      </c>
      <c r="N619" s="66" t="b">
        <f t="shared" ref="N619:N682" si="52">EXACT(D619,I619)</f>
        <v>1</v>
      </c>
      <c r="P619" s="41" t="s">
        <v>795</v>
      </c>
      <c r="Q619" s="42" t="s">
        <v>1455</v>
      </c>
      <c r="R619" s="232"/>
      <c r="S619" s="62" t="s">
        <v>6</v>
      </c>
      <c r="T619" s="43"/>
      <c r="U619" s="40" t="b" cm="1">
        <f t="array" ref="U619:V619">EXACT(F619:G619,P619:Q619)</f>
        <v>1</v>
      </c>
      <c r="V619" s="40" t="b">
        <v>1</v>
      </c>
      <c r="W619" s="40" t="b">
        <f t="shared" si="49"/>
        <v>1</v>
      </c>
      <c r="X619" s="40" t="b">
        <f t="shared" si="50"/>
        <v>1</v>
      </c>
    </row>
    <row r="620" spans="1:24" ht="14.5" customHeight="1" x14ac:dyDescent="0.3">
      <c r="A620" s="71"/>
      <c r="B620" s="55" t="s">
        <v>1398</v>
      </c>
      <c r="C620" s="242"/>
      <c r="D620" s="72"/>
      <c r="F620" s="41"/>
      <c r="G620" s="42" t="s">
        <v>1398</v>
      </c>
      <c r="H620" s="232"/>
      <c r="I620" s="62"/>
      <c r="K620" s="60" t="b" cm="1">
        <f t="array" ref="K620:L620">EXACT(A620:B620,F620:G620)</f>
        <v>1</v>
      </c>
      <c r="L620" s="40" t="b">
        <v>1</v>
      </c>
      <c r="M620" s="40" t="b">
        <f t="shared" si="51"/>
        <v>1</v>
      </c>
      <c r="N620" s="66" t="b">
        <f t="shared" si="52"/>
        <v>1</v>
      </c>
      <c r="P620" s="41"/>
      <c r="Q620" s="42" t="s">
        <v>1398</v>
      </c>
      <c r="R620" s="232"/>
      <c r="S620" s="62"/>
      <c r="T620" s="43"/>
      <c r="U620" s="40" t="b" cm="1">
        <f t="array" ref="U620:V620">EXACT(F620:G620,P620:Q620)</f>
        <v>1</v>
      </c>
      <c r="V620" s="40" t="b">
        <v>1</v>
      </c>
      <c r="W620" s="40" t="b">
        <f t="shared" ref="W620:W683" si="53">EXACT(H620,R620)</f>
        <v>1</v>
      </c>
      <c r="X620" s="40" t="b">
        <f t="shared" ref="X620:X683" si="54">EXACT(I620,S620)</f>
        <v>1</v>
      </c>
    </row>
    <row r="621" spans="1:24" ht="14.5" customHeight="1" x14ac:dyDescent="0.3">
      <c r="A621" s="71" t="s">
        <v>797</v>
      </c>
      <c r="B621" s="55" t="s">
        <v>801</v>
      </c>
      <c r="C621" s="242" t="s">
        <v>803</v>
      </c>
      <c r="D621" s="72" t="s">
        <v>103</v>
      </c>
      <c r="F621" s="41" t="s">
        <v>797</v>
      </c>
      <c r="G621" s="42" t="s">
        <v>801</v>
      </c>
      <c r="H621" s="232" t="s">
        <v>803</v>
      </c>
      <c r="I621" s="62" t="s">
        <v>103</v>
      </c>
      <c r="K621" s="60" t="b" cm="1">
        <f t="array" ref="K621:L621">EXACT(A621:B621,F621:G621)</f>
        <v>1</v>
      </c>
      <c r="L621" s="40" t="b">
        <v>1</v>
      </c>
      <c r="M621" s="40" t="b">
        <f t="shared" si="51"/>
        <v>1</v>
      </c>
      <c r="N621" s="66" t="b">
        <f t="shared" si="52"/>
        <v>1</v>
      </c>
      <c r="P621" s="41" t="s">
        <v>797</v>
      </c>
      <c r="Q621" s="42" t="s">
        <v>801</v>
      </c>
      <c r="R621" s="232" t="s">
        <v>803</v>
      </c>
      <c r="S621" s="62" t="s">
        <v>103</v>
      </c>
      <c r="T621" s="43"/>
      <c r="U621" s="40" t="b" cm="1">
        <f t="array" ref="U621:V621">EXACT(F621:G621,P621:Q621)</f>
        <v>1</v>
      </c>
      <c r="V621" s="40" t="b">
        <v>1</v>
      </c>
      <c r="W621" s="40" t="b">
        <f t="shared" si="53"/>
        <v>1</v>
      </c>
      <c r="X621" s="40" t="b">
        <f t="shared" si="54"/>
        <v>1</v>
      </c>
    </row>
    <row r="622" spans="1:24" ht="14.5" customHeight="1" x14ac:dyDescent="0.3">
      <c r="A622" s="71" t="s">
        <v>798</v>
      </c>
      <c r="B622" s="55" t="s">
        <v>1425</v>
      </c>
      <c r="C622" s="242"/>
      <c r="D622" s="72" t="s">
        <v>6</v>
      </c>
      <c r="F622" s="41" t="s">
        <v>798</v>
      </c>
      <c r="G622" s="42" t="s">
        <v>1425</v>
      </c>
      <c r="H622" s="232"/>
      <c r="I622" s="62" t="s">
        <v>6</v>
      </c>
      <c r="K622" s="60" t="b" cm="1">
        <f t="array" ref="K622:L622">EXACT(A622:B622,F622:G622)</f>
        <v>1</v>
      </c>
      <c r="L622" s="40" t="b">
        <v>1</v>
      </c>
      <c r="M622" s="40" t="b">
        <f t="shared" si="51"/>
        <v>1</v>
      </c>
      <c r="N622" s="66" t="b">
        <f t="shared" si="52"/>
        <v>1</v>
      </c>
      <c r="P622" s="41" t="s">
        <v>798</v>
      </c>
      <c r="Q622" s="42" t="s">
        <v>1425</v>
      </c>
      <c r="R622" s="232"/>
      <c r="S622" s="62" t="s">
        <v>6</v>
      </c>
      <c r="T622" s="43"/>
      <c r="U622" s="40" t="b" cm="1">
        <f t="array" ref="U622:V622">EXACT(F622:G622,P622:Q622)</f>
        <v>1</v>
      </c>
      <c r="V622" s="40" t="b">
        <v>1</v>
      </c>
      <c r="W622" s="40" t="b">
        <f t="shared" si="53"/>
        <v>1</v>
      </c>
      <c r="X622" s="40" t="b">
        <f t="shared" si="54"/>
        <v>1</v>
      </c>
    </row>
    <row r="623" spans="1:24" ht="14.5" customHeight="1" x14ac:dyDescent="0.3">
      <c r="A623" s="71" t="s">
        <v>799</v>
      </c>
      <c r="B623" s="55" t="s">
        <v>802</v>
      </c>
      <c r="C623" s="242"/>
      <c r="D623" s="72"/>
      <c r="F623" s="41" t="s">
        <v>799</v>
      </c>
      <c r="G623" s="42" t="s">
        <v>802</v>
      </c>
      <c r="H623" s="232"/>
      <c r="I623" s="62"/>
      <c r="K623" s="60" t="b" cm="1">
        <f t="array" ref="K623:L623">EXACT(A623:B623,F623:G623)</f>
        <v>1</v>
      </c>
      <c r="L623" s="40" t="b">
        <v>1</v>
      </c>
      <c r="M623" s="40" t="b">
        <f t="shared" si="51"/>
        <v>1</v>
      </c>
      <c r="N623" s="66" t="b">
        <f t="shared" si="52"/>
        <v>1</v>
      </c>
      <c r="P623" s="41" t="s">
        <v>799</v>
      </c>
      <c r="Q623" s="42" t="s">
        <v>802</v>
      </c>
      <c r="R623" s="232"/>
      <c r="S623" s="62"/>
      <c r="T623" s="43"/>
      <c r="U623" s="40" t="b" cm="1">
        <f t="array" ref="U623:V623">EXACT(F623:G623,P623:Q623)</f>
        <v>1</v>
      </c>
      <c r="V623" s="40" t="b">
        <v>1</v>
      </c>
      <c r="W623" s="40" t="b">
        <f t="shared" si="53"/>
        <v>1</v>
      </c>
      <c r="X623" s="40" t="b">
        <f t="shared" si="54"/>
        <v>1</v>
      </c>
    </row>
    <row r="624" spans="1:24" ht="14.5" customHeight="1" x14ac:dyDescent="0.3">
      <c r="A624" s="71" t="s">
        <v>800</v>
      </c>
      <c r="B624" s="55"/>
      <c r="C624" s="242"/>
      <c r="D624" s="72"/>
      <c r="F624" s="41" t="s">
        <v>800</v>
      </c>
      <c r="G624" s="42"/>
      <c r="H624" s="232"/>
      <c r="I624" s="62"/>
      <c r="K624" s="60" t="b" cm="1">
        <f t="array" ref="K624:L624">EXACT(A624:B624,F624:G624)</f>
        <v>1</v>
      </c>
      <c r="L624" s="40" t="b">
        <v>1</v>
      </c>
      <c r="M624" s="40" t="b">
        <f t="shared" si="51"/>
        <v>1</v>
      </c>
      <c r="N624" s="66" t="b">
        <f t="shared" si="52"/>
        <v>1</v>
      </c>
      <c r="P624" s="41" t="s">
        <v>800</v>
      </c>
      <c r="Q624" s="42"/>
      <c r="R624" s="232"/>
      <c r="S624" s="62"/>
      <c r="T624" s="43"/>
      <c r="U624" s="40" t="b" cm="1">
        <f t="array" ref="U624:V624">EXACT(F624:G624,P624:Q624)</f>
        <v>1</v>
      </c>
      <c r="V624" s="40" t="b">
        <v>1</v>
      </c>
      <c r="W624" s="40" t="b">
        <f t="shared" si="53"/>
        <v>1</v>
      </c>
      <c r="X624" s="40" t="b">
        <f t="shared" si="54"/>
        <v>1</v>
      </c>
    </row>
    <row r="625" spans="1:24" ht="14.5" customHeight="1" x14ac:dyDescent="0.3">
      <c r="A625" s="71" t="s">
        <v>804</v>
      </c>
      <c r="B625" s="55" t="s">
        <v>1426</v>
      </c>
      <c r="C625" s="242" t="s">
        <v>808</v>
      </c>
      <c r="D625" s="72" t="s">
        <v>596</v>
      </c>
      <c r="F625" s="41" t="s">
        <v>804</v>
      </c>
      <c r="G625" s="42" t="s">
        <v>1426</v>
      </c>
      <c r="H625" s="232" t="s">
        <v>808</v>
      </c>
      <c r="I625" s="62" t="s">
        <v>596</v>
      </c>
      <c r="K625" s="60" t="b" cm="1">
        <f t="array" ref="K625:L625">EXACT(A625:B625,F625:G625)</f>
        <v>1</v>
      </c>
      <c r="L625" s="40" t="b">
        <v>1</v>
      </c>
      <c r="M625" s="40" t="b">
        <f t="shared" si="51"/>
        <v>1</v>
      </c>
      <c r="N625" s="66" t="b">
        <f t="shared" si="52"/>
        <v>1</v>
      </c>
      <c r="P625" s="41" t="s">
        <v>804</v>
      </c>
      <c r="Q625" s="42" t="s">
        <v>1426</v>
      </c>
      <c r="R625" s="232" t="s">
        <v>808</v>
      </c>
      <c r="S625" s="62" t="s">
        <v>596</v>
      </c>
      <c r="T625" s="43"/>
      <c r="U625" s="40" t="b" cm="1">
        <f t="array" ref="U625:V625">EXACT(F625:G625,P625:Q625)</f>
        <v>1</v>
      </c>
      <c r="V625" s="40" t="b">
        <v>1</v>
      </c>
      <c r="W625" s="40" t="b">
        <f t="shared" si="53"/>
        <v>1</v>
      </c>
      <c r="X625" s="40" t="b">
        <f t="shared" si="54"/>
        <v>1</v>
      </c>
    </row>
    <row r="626" spans="1:24" ht="14.5" customHeight="1" x14ac:dyDescent="0.3">
      <c r="A626" s="71" t="s">
        <v>805</v>
      </c>
      <c r="B626" s="55" t="s">
        <v>806</v>
      </c>
      <c r="C626" s="242"/>
      <c r="D626" s="72" t="s">
        <v>37</v>
      </c>
      <c r="F626" s="41" t="s">
        <v>805</v>
      </c>
      <c r="G626" s="42" t="s">
        <v>806</v>
      </c>
      <c r="H626" s="232"/>
      <c r="I626" s="62" t="s">
        <v>37</v>
      </c>
      <c r="K626" s="60" t="b" cm="1">
        <f t="array" ref="K626:L626">EXACT(A626:B626,F626:G626)</f>
        <v>1</v>
      </c>
      <c r="L626" s="40" t="b">
        <v>1</v>
      </c>
      <c r="M626" s="40" t="b">
        <f t="shared" si="51"/>
        <v>1</v>
      </c>
      <c r="N626" s="66" t="b">
        <f t="shared" si="52"/>
        <v>1</v>
      </c>
      <c r="P626" s="41" t="s">
        <v>805</v>
      </c>
      <c r="Q626" s="42" t="s">
        <v>806</v>
      </c>
      <c r="R626" s="232"/>
      <c r="S626" s="62" t="s">
        <v>37</v>
      </c>
      <c r="T626" s="43"/>
      <c r="U626" s="40" t="b" cm="1">
        <f t="array" ref="U626:V626">EXACT(F626:G626,P626:Q626)</f>
        <v>1</v>
      </c>
      <c r="V626" s="40" t="b">
        <v>1</v>
      </c>
      <c r="W626" s="40" t="b">
        <f t="shared" si="53"/>
        <v>1</v>
      </c>
      <c r="X626" s="40" t="b">
        <f t="shared" si="54"/>
        <v>1</v>
      </c>
    </row>
    <row r="627" spans="1:24" ht="14.5" customHeight="1" x14ac:dyDescent="0.3">
      <c r="A627" s="71"/>
      <c r="B627" s="55" t="s">
        <v>807</v>
      </c>
      <c r="C627" s="242"/>
      <c r="D627" s="72" t="s">
        <v>6</v>
      </c>
      <c r="F627" s="41"/>
      <c r="G627" s="42" t="s">
        <v>807</v>
      </c>
      <c r="H627" s="232"/>
      <c r="I627" s="62" t="s">
        <v>6</v>
      </c>
      <c r="K627" s="60" t="b" cm="1">
        <f t="array" ref="K627:L627">EXACT(A627:B627,F627:G627)</f>
        <v>1</v>
      </c>
      <c r="L627" s="40" t="b">
        <v>1</v>
      </c>
      <c r="M627" s="40" t="b">
        <f t="shared" si="51"/>
        <v>1</v>
      </c>
      <c r="N627" s="66" t="b">
        <f t="shared" si="52"/>
        <v>1</v>
      </c>
      <c r="P627" s="41"/>
      <c r="Q627" s="42" t="s">
        <v>807</v>
      </c>
      <c r="R627" s="232"/>
      <c r="S627" s="62" t="s">
        <v>6</v>
      </c>
      <c r="T627" s="43"/>
      <c r="U627" s="40" t="b" cm="1">
        <f t="array" ref="U627:V627">EXACT(F627:G627,P627:Q627)</f>
        <v>1</v>
      </c>
      <c r="V627" s="40" t="b">
        <v>1</v>
      </c>
      <c r="W627" s="40" t="b">
        <f t="shared" si="53"/>
        <v>1</v>
      </c>
      <c r="X627" s="40" t="b">
        <f t="shared" si="54"/>
        <v>1</v>
      </c>
    </row>
    <row r="628" spans="1:24" ht="14.5" customHeight="1" x14ac:dyDescent="0.3">
      <c r="A628" s="71"/>
      <c r="B628" s="55" t="s">
        <v>1287</v>
      </c>
      <c r="C628" s="242"/>
      <c r="D628" s="72"/>
      <c r="F628" s="41"/>
      <c r="G628" s="42" t="s">
        <v>1287</v>
      </c>
      <c r="H628" s="232"/>
      <c r="I628" s="62"/>
      <c r="K628" s="60" t="b" cm="1">
        <f t="array" ref="K628:L628">EXACT(A628:B628,F628:G628)</f>
        <v>1</v>
      </c>
      <c r="L628" s="40" t="b">
        <v>1</v>
      </c>
      <c r="M628" s="40" t="b">
        <f t="shared" si="51"/>
        <v>1</v>
      </c>
      <c r="N628" s="66" t="b">
        <f t="shared" si="52"/>
        <v>1</v>
      </c>
      <c r="P628" s="41"/>
      <c r="Q628" s="42" t="s">
        <v>1287</v>
      </c>
      <c r="R628" s="232"/>
      <c r="S628" s="62"/>
      <c r="T628" s="43"/>
      <c r="U628" s="40" t="b" cm="1">
        <f t="array" ref="U628:V628">EXACT(F628:G628,P628:Q628)</f>
        <v>1</v>
      </c>
      <c r="V628" s="40" t="b">
        <v>1</v>
      </c>
      <c r="W628" s="40" t="b">
        <f t="shared" si="53"/>
        <v>1</v>
      </c>
      <c r="X628" s="40" t="b">
        <f t="shared" si="54"/>
        <v>1</v>
      </c>
    </row>
    <row r="629" spans="1:24" ht="14.5" customHeight="1" x14ac:dyDescent="0.3">
      <c r="A629" s="71" t="s">
        <v>809</v>
      </c>
      <c r="B629" s="55" t="s">
        <v>433</v>
      </c>
      <c r="C629" s="242" t="s">
        <v>811</v>
      </c>
      <c r="D629" s="72" t="s">
        <v>596</v>
      </c>
      <c r="F629" s="41" t="s">
        <v>809</v>
      </c>
      <c r="G629" s="42" t="s">
        <v>433</v>
      </c>
      <c r="H629" s="232" t="s">
        <v>811</v>
      </c>
      <c r="I629" s="62" t="s">
        <v>596</v>
      </c>
      <c r="K629" s="60" t="b" cm="1">
        <f t="array" ref="K629:L629">EXACT(A629:B629,F629:G629)</f>
        <v>1</v>
      </c>
      <c r="L629" s="40" t="b">
        <v>1</v>
      </c>
      <c r="M629" s="40" t="b">
        <f t="shared" si="51"/>
        <v>1</v>
      </c>
      <c r="N629" s="66" t="b">
        <f t="shared" si="52"/>
        <v>1</v>
      </c>
      <c r="P629" s="41" t="s">
        <v>809</v>
      </c>
      <c r="Q629" s="42" t="s">
        <v>433</v>
      </c>
      <c r="R629" s="232" t="s">
        <v>811</v>
      </c>
      <c r="S629" s="62" t="s">
        <v>596</v>
      </c>
      <c r="T629" s="43"/>
      <c r="U629" s="40" t="b" cm="1">
        <f t="array" ref="U629:V629">EXACT(F629:G629,P629:Q629)</f>
        <v>1</v>
      </c>
      <c r="V629" s="40" t="b">
        <v>1</v>
      </c>
      <c r="W629" s="40" t="b">
        <f t="shared" si="53"/>
        <v>1</v>
      </c>
      <c r="X629" s="40" t="b">
        <f t="shared" si="54"/>
        <v>1</v>
      </c>
    </row>
    <row r="630" spans="1:24" ht="14.5" customHeight="1" x14ac:dyDescent="0.3">
      <c r="A630" s="71" t="s">
        <v>810</v>
      </c>
      <c r="B630" s="55" t="s">
        <v>1351</v>
      </c>
      <c r="C630" s="242"/>
      <c r="D630" s="72" t="s">
        <v>79</v>
      </c>
      <c r="F630" s="41" t="s">
        <v>810</v>
      </c>
      <c r="G630" s="42" t="s">
        <v>1351</v>
      </c>
      <c r="H630" s="232"/>
      <c r="I630" s="62" t="s">
        <v>79</v>
      </c>
      <c r="K630" s="60" t="b" cm="1">
        <f t="array" ref="K630:L630">EXACT(A630:B630,F630:G630)</f>
        <v>1</v>
      </c>
      <c r="L630" s="40" t="b">
        <v>1</v>
      </c>
      <c r="M630" s="40" t="b">
        <f t="shared" si="51"/>
        <v>1</v>
      </c>
      <c r="N630" s="66" t="b">
        <f t="shared" si="52"/>
        <v>1</v>
      </c>
      <c r="P630" s="41" t="s">
        <v>810</v>
      </c>
      <c r="Q630" s="42" t="s">
        <v>1351</v>
      </c>
      <c r="R630" s="232"/>
      <c r="S630" s="62" t="s">
        <v>79</v>
      </c>
      <c r="T630" s="43"/>
      <c r="U630" s="40" t="b" cm="1">
        <f t="array" ref="U630:V630">EXACT(F630:G630,P630:Q630)</f>
        <v>1</v>
      </c>
      <c r="V630" s="40" t="b">
        <v>1</v>
      </c>
      <c r="W630" s="40" t="b">
        <f t="shared" si="53"/>
        <v>1</v>
      </c>
      <c r="X630" s="40" t="b">
        <f t="shared" si="54"/>
        <v>1</v>
      </c>
    </row>
    <row r="631" spans="1:24" ht="14.5" customHeight="1" x14ac:dyDescent="0.3">
      <c r="A631" s="71"/>
      <c r="B631" s="55" t="s">
        <v>434</v>
      </c>
      <c r="C631" s="242"/>
      <c r="D631" s="72" t="s">
        <v>6</v>
      </c>
      <c r="F631" s="41"/>
      <c r="G631" s="42" t="s">
        <v>434</v>
      </c>
      <c r="H631" s="232"/>
      <c r="I631" s="62" t="s">
        <v>6</v>
      </c>
      <c r="K631" s="60" t="b" cm="1">
        <f t="array" ref="K631:L631">EXACT(A631:B631,F631:G631)</f>
        <v>1</v>
      </c>
      <c r="L631" s="40" t="b">
        <v>1</v>
      </c>
      <c r="M631" s="40" t="b">
        <f t="shared" si="51"/>
        <v>1</v>
      </c>
      <c r="N631" s="66" t="b">
        <f t="shared" si="52"/>
        <v>1</v>
      </c>
      <c r="P631" s="41"/>
      <c r="Q631" s="42" t="s">
        <v>434</v>
      </c>
      <c r="R631" s="232"/>
      <c r="S631" s="62" t="s">
        <v>6</v>
      </c>
      <c r="T631" s="43"/>
      <c r="U631" s="40" t="b" cm="1">
        <f t="array" ref="U631:V631">EXACT(F631:G631,P631:Q631)</f>
        <v>1</v>
      </c>
      <c r="V631" s="40" t="b">
        <v>1</v>
      </c>
      <c r="W631" s="40" t="b">
        <f t="shared" si="53"/>
        <v>1</v>
      </c>
      <c r="X631" s="40" t="b">
        <f t="shared" si="54"/>
        <v>1</v>
      </c>
    </row>
    <row r="632" spans="1:24" ht="14.5" customHeight="1" x14ac:dyDescent="0.3">
      <c r="A632" s="71" t="s">
        <v>812</v>
      </c>
      <c r="B632" s="55" t="s">
        <v>1427</v>
      </c>
      <c r="C632" s="242" t="s">
        <v>816</v>
      </c>
      <c r="D632" s="72" t="s">
        <v>548</v>
      </c>
      <c r="F632" s="41" t="s">
        <v>812</v>
      </c>
      <c r="G632" s="42" t="s">
        <v>1427</v>
      </c>
      <c r="H632" s="232" t="s">
        <v>816</v>
      </c>
      <c r="I632" s="62" t="s">
        <v>548</v>
      </c>
      <c r="K632" s="60" t="b" cm="1">
        <f t="array" ref="K632:L632">EXACT(A632:B632,F632:G632)</f>
        <v>1</v>
      </c>
      <c r="L632" s="40" t="b">
        <v>1</v>
      </c>
      <c r="M632" s="40" t="b">
        <f t="shared" si="51"/>
        <v>1</v>
      </c>
      <c r="N632" s="66" t="b">
        <f t="shared" si="52"/>
        <v>1</v>
      </c>
      <c r="P632" s="41" t="s">
        <v>812</v>
      </c>
      <c r="Q632" s="42" t="s">
        <v>1427</v>
      </c>
      <c r="R632" s="232" t="s">
        <v>816</v>
      </c>
      <c r="S632" s="62" t="s">
        <v>548</v>
      </c>
      <c r="T632" s="43"/>
      <c r="U632" s="40" t="b" cm="1">
        <f t="array" ref="U632:V632">EXACT(F632:G632,P632:Q632)</f>
        <v>1</v>
      </c>
      <c r="V632" s="40" t="b">
        <v>1</v>
      </c>
      <c r="W632" s="40" t="b">
        <f t="shared" si="53"/>
        <v>1</v>
      </c>
      <c r="X632" s="40" t="b">
        <f t="shared" si="54"/>
        <v>1</v>
      </c>
    </row>
    <row r="633" spans="1:24" ht="14.5" customHeight="1" x14ac:dyDescent="0.3">
      <c r="A633" s="71" t="s">
        <v>813</v>
      </c>
      <c r="B633" s="55" t="s">
        <v>1428</v>
      </c>
      <c r="C633" s="242"/>
      <c r="D633" s="72" t="s">
        <v>6</v>
      </c>
      <c r="F633" s="41" t="s">
        <v>813</v>
      </c>
      <c r="G633" s="42" t="s">
        <v>1428</v>
      </c>
      <c r="H633" s="232"/>
      <c r="I633" s="62" t="s">
        <v>6</v>
      </c>
      <c r="K633" s="60" t="b" cm="1">
        <f t="array" ref="K633:L633">EXACT(A633:B633,F633:G633)</f>
        <v>1</v>
      </c>
      <c r="L633" s="40" t="b">
        <v>1</v>
      </c>
      <c r="M633" s="40" t="b">
        <f t="shared" si="51"/>
        <v>1</v>
      </c>
      <c r="N633" s="66" t="b">
        <f t="shared" si="52"/>
        <v>1</v>
      </c>
      <c r="P633" s="41" t="s">
        <v>813</v>
      </c>
      <c r="Q633" s="42" t="s">
        <v>1428</v>
      </c>
      <c r="R633" s="232"/>
      <c r="S633" s="62" t="s">
        <v>6</v>
      </c>
      <c r="T633" s="43"/>
      <c r="U633" s="40" t="b" cm="1">
        <f t="array" ref="U633:V633">EXACT(F633:G633,P633:Q633)</f>
        <v>1</v>
      </c>
      <c r="V633" s="40" t="b">
        <v>1</v>
      </c>
      <c r="W633" s="40" t="b">
        <f t="shared" si="53"/>
        <v>1</v>
      </c>
      <c r="X633" s="40" t="b">
        <f t="shared" si="54"/>
        <v>1</v>
      </c>
    </row>
    <row r="634" spans="1:24" ht="14.5" customHeight="1" x14ac:dyDescent="0.3">
      <c r="A634" s="71" t="s">
        <v>814</v>
      </c>
      <c r="B634" s="55" t="s">
        <v>480</v>
      </c>
      <c r="C634" s="242"/>
      <c r="D634" s="72"/>
      <c r="F634" s="41" t="s">
        <v>814</v>
      </c>
      <c r="G634" s="42" t="s">
        <v>480</v>
      </c>
      <c r="H634" s="232"/>
      <c r="I634" s="62"/>
      <c r="K634" s="60" t="b" cm="1">
        <f t="array" ref="K634:L634">EXACT(A634:B634,F634:G634)</f>
        <v>1</v>
      </c>
      <c r="L634" s="40" t="b">
        <v>1</v>
      </c>
      <c r="M634" s="40" t="b">
        <f t="shared" si="51"/>
        <v>1</v>
      </c>
      <c r="N634" s="66" t="b">
        <f t="shared" si="52"/>
        <v>1</v>
      </c>
      <c r="P634" s="41" t="s">
        <v>814</v>
      </c>
      <c r="Q634" s="42" t="s">
        <v>480</v>
      </c>
      <c r="R634" s="232"/>
      <c r="S634" s="62"/>
      <c r="T634" s="43"/>
      <c r="U634" s="40" t="b" cm="1">
        <f t="array" ref="U634:V634">EXACT(F634:G634,P634:Q634)</f>
        <v>1</v>
      </c>
      <c r="V634" s="40" t="b">
        <v>1</v>
      </c>
      <c r="W634" s="40" t="b">
        <f t="shared" si="53"/>
        <v>1</v>
      </c>
      <c r="X634" s="40" t="b">
        <f t="shared" si="54"/>
        <v>1</v>
      </c>
    </row>
    <row r="635" spans="1:24" ht="14.5" customHeight="1" x14ac:dyDescent="0.3">
      <c r="A635" s="71" t="s">
        <v>815</v>
      </c>
      <c r="B635" s="55"/>
      <c r="C635" s="242"/>
      <c r="D635" s="72"/>
      <c r="F635" s="41" t="s">
        <v>815</v>
      </c>
      <c r="G635" s="42"/>
      <c r="H635" s="232"/>
      <c r="I635" s="62"/>
      <c r="K635" s="60" t="b" cm="1">
        <f t="array" ref="K635:L635">EXACT(A635:B635,F635:G635)</f>
        <v>1</v>
      </c>
      <c r="L635" s="40" t="b">
        <v>1</v>
      </c>
      <c r="M635" s="40" t="b">
        <f t="shared" si="51"/>
        <v>1</v>
      </c>
      <c r="N635" s="66" t="b">
        <f t="shared" si="52"/>
        <v>1</v>
      </c>
      <c r="P635" s="41" t="s">
        <v>815</v>
      </c>
      <c r="Q635" s="42"/>
      <c r="R635" s="232"/>
      <c r="S635" s="62"/>
      <c r="T635" s="43"/>
      <c r="U635" s="40" t="b" cm="1">
        <f t="array" ref="U635:V635">EXACT(F635:G635,P635:Q635)</f>
        <v>1</v>
      </c>
      <c r="V635" s="40" t="b">
        <v>1</v>
      </c>
      <c r="W635" s="40" t="b">
        <f t="shared" si="53"/>
        <v>1</v>
      </c>
      <c r="X635" s="40" t="b">
        <f t="shared" si="54"/>
        <v>1</v>
      </c>
    </row>
    <row r="636" spans="1:24" ht="14.5" customHeight="1" x14ac:dyDescent="0.3">
      <c r="A636" s="71" t="s">
        <v>817</v>
      </c>
      <c r="B636" s="55" t="s">
        <v>819</v>
      </c>
      <c r="C636" s="242" t="s">
        <v>821</v>
      </c>
      <c r="D636" s="72" t="s">
        <v>103</v>
      </c>
      <c r="F636" s="41" t="s">
        <v>817</v>
      </c>
      <c r="G636" s="42" t="s">
        <v>819</v>
      </c>
      <c r="H636" s="232" t="s">
        <v>821</v>
      </c>
      <c r="I636" s="62" t="s">
        <v>103</v>
      </c>
      <c r="K636" s="60" t="b" cm="1">
        <f t="array" ref="K636:L636">EXACT(A636:B636,F636:G636)</f>
        <v>1</v>
      </c>
      <c r="L636" s="40" t="b">
        <v>1</v>
      </c>
      <c r="M636" s="40" t="b">
        <f t="shared" si="51"/>
        <v>1</v>
      </c>
      <c r="N636" s="66" t="b">
        <f t="shared" si="52"/>
        <v>1</v>
      </c>
      <c r="P636" s="41" t="s">
        <v>817</v>
      </c>
      <c r="Q636" s="42" t="s">
        <v>819</v>
      </c>
      <c r="R636" s="232" t="s">
        <v>821</v>
      </c>
      <c r="S636" s="62" t="s">
        <v>103</v>
      </c>
      <c r="T636" s="43"/>
      <c r="U636" s="40" t="b" cm="1">
        <f t="array" ref="U636:V636">EXACT(F636:G636,P636:Q636)</f>
        <v>1</v>
      </c>
      <c r="V636" s="40" t="b">
        <v>1</v>
      </c>
      <c r="W636" s="40" t="b">
        <f t="shared" si="53"/>
        <v>1</v>
      </c>
      <c r="X636" s="40" t="b">
        <f t="shared" si="54"/>
        <v>1</v>
      </c>
    </row>
    <row r="637" spans="1:24" ht="14.5" customHeight="1" x14ac:dyDescent="0.3">
      <c r="A637" s="71" t="s">
        <v>818</v>
      </c>
      <c r="B637" s="55" t="s">
        <v>1429</v>
      </c>
      <c r="C637" s="242"/>
      <c r="D637" s="72" t="s">
        <v>6</v>
      </c>
      <c r="F637" s="41" t="s">
        <v>818</v>
      </c>
      <c r="G637" s="42" t="s">
        <v>1429</v>
      </c>
      <c r="H637" s="232"/>
      <c r="I637" s="62" t="s">
        <v>6</v>
      </c>
      <c r="K637" s="60" t="b" cm="1">
        <f t="array" ref="K637:L637">EXACT(A637:B637,F637:G637)</f>
        <v>1</v>
      </c>
      <c r="L637" s="40" t="b">
        <v>1</v>
      </c>
      <c r="M637" s="40" t="b">
        <f t="shared" si="51"/>
        <v>1</v>
      </c>
      <c r="N637" s="66" t="b">
        <f t="shared" si="52"/>
        <v>1</v>
      </c>
      <c r="P637" s="41" t="s">
        <v>818</v>
      </c>
      <c r="Q637" s="42" t="s">
        <v>1429</v>
      </c>
      <c r="R637" s="232"/>
      <c r="S637" s="62" t="s">
        <v>6</v>
      </c>
      <c r="T637" s="43"/>
      <c r="U637" s="40" t="b" cm="1">
        <f t="array" ref="U637:V637">EXACT(F637:G637,P637:Q637)</f>
        <v>1</v>
      </c>
      <c r="V637" s="40" t="b">
        <v>1</v>
      </c>
      <c r="W637" s="40" t="b">
        <f t="shared" si="53"/>
        <v>1</v>
      </c>
      <c r="X637" s="40" t="b">
        <f t="shared" si="54"/>
        <v>1</v>
      </c>
    </row>
    <row r="638" spans="1:24" ht="14.5" customHeight="1" x14ac:dyDescent="0.3">
      <c r="A638" s="71"/>
      <c r="B638" s="55" t="s">
        <v>820</v>
      </c>
      <c r="C638" s="242"/>
      <c r="D638" s="72"/>
      <c r="F638" s="41"/>
      <c r="G638" s="42" t="s">
        <v>820</v>
      </c>
      <c r="H638" s="232"/>
      <c r="I638" s="62"/>
      <c r="K638" s="60" t="b" cm="1">
        <f t="array" ref="K638:L638">EXACT(A638:B638,F638:G638)</f>
        <v>1</v>
      </c>
      <c r="L638" s="40" t="b">
        <v>1</v>
      </c>
      <c r="M638" s="40" t="b">
        <f t="shared" si="51"/>
        <v>1</v>
      </c>
      <c r="N638" s="66" t="b">
        <f t="shared" si="52"/>
        <v>1</v>
      </c>
      <c r="P638" s="41"/>
      <c r="Q638" s="42" t="s">
        <v>820</v>
      </c>
      <c r="R638" s="232"/>
      <c r="S638" s="62"/>
      <c r="T638" s="43"/>
      <c r="U638" s="40" t="b" cm="1">
        <f t="array" ref="U638:V638">EXACT(F638:G638,P638:Q638)</f>
        <v>1</v>
      </c>
      <c r="V638" s="40" t="b">
        <v>1</v>
      </c>
      <c r="W638" s="40" t="b">
        <f t="shared" si="53"/>
        <v>1</v>
      </c>
      <c r="X638" s="40" t="b">
        <f t="shared" si="54"/>
        <v>1</v>
      </c>
    </row>
    <row r="639" spans="1:24" ht="14.5" customHeight="1" x14ac:dyDescent="0.3">
      <c r="A639" s="71" t="s">
        <v>822</v>
      </c>
      <c r="B639" s="55" t="s">
        <v>1350</v>
      </c>
      <c r="C639" s="242" t="s">
        <v>826</v>
      </c>
      <c r="D639" s="72" t="s">
        <v>110</v>
      </c>
      <c r="F639" s="41" t="s">
        <v>822</v>
      </c>
      <c r="G639" s="42" t="s">
        <v>1350</v>
      </c>
      <c r="H639" s="232" t="s">
        <v>826</v>
      </c>
      <c r="I639" s="62" t="s">
        <v>110</v>
      </c>
      <c r="K639" s="60" t="b" cm="1">
        <f t="array" ref="K639:L639">EXACT(A639:B639,F639:G639)</f>
        <v>1</v>
      </c>
      <c r="L639" s="40" t="b">
        <v>1</v>
      </c>
      <c r="M639" s="40" t="b">
        <f t="shared" si="51"/>
        <v>1</v>
      </c>
      <c r="N639" s="66" t="b">
        <f t="shared" si="52"/>
        <v>1</v>
      </c>
      <c r="P639" s="41" t="s">
        <v>822</v>
      </c>
      <c r="Q639" s="42" t="s">
        <v>1350</v>
      </c>
      <c r="R639" s="232" t="s">
        <v>826</v>
      </c>
      <c r="S639" s="62" t="s">
        <v>110</v>
      </c>
      <c r="T639" s="43"/>
      <c r="U639" s="40" t="b" cm="1">
        <f t="array" ref="U639:V639">EXACT(F639:G639,P639:Q639)</f>
        <v>1</v>
      </c>
      <c r="V639" s="40" t="b">
        <v>1</v>
      </c>
      <c r="W639" s="40" t="b">
        <f t="shared" si="53"/>
        <v>1</v>
      </c>
      <c r="X639" s="40" t="b">
        <f t="shared" si="54"/>
        <v>1</v>
      </c>
    </row>
    <row r="640" spans="1:24" ht="14.5" customHeight="1" x14ac:dyDescent="0.3">
      <c r="A640" s="71" t="s">
        <v>823</v>
      </c>
      <c r="B640" s="55" t="s">
        <v>1311</v>
      </c>
      <c r="C640" s="242"/>
      <c r="D640" s="72" t="s">
        <v>6</v>
      </c>
      <c r="F640" s="41" t="s">
        <v>823</v>
      </c>
      <c r="G640" s="42" t="s">
        <v>1311</v>
      </c>
      <c r="H640" s="232"/>
      <c r="I640" s="62" t="s">
        <v>6</v>
      </c>
      <c r="K640" s="60" t="b" cm="1">
        <f t="array" ref="K640:L640">EXACT(A640:B640,F640:G640)</f>
        <v>1</v>
      </c>
      <c r="L640" s="40" t="b">
        <v>1</v>
      </c>
      <c r="M640" s="40" t="b">
        <f t="shared" si="51"/>
        <v>1</v>
      </c>
      <c r="N640" s="66" t="b">
        <f t="shared" si="52"/>
        <v>1</v>
      </c>
      <c r="P640" s="41" t="s">
        <v>823</v>
      </c>
      <c r="Q640" s="42" t="s">
        <v>1311</v>
      </c>
      <c r="R640" s="232"/>
      <c r="S640" s="62" t="s">
        <v>6</v>
      </c>
      <c r="T640" s="43"/>
      <c r="U640" s="40" t="b" cm="1">
        <f t="array" ref="U640:V640">EXACT(F640:G640,P640:Q640)</f>
        <v>1</v>
      </c>
      <c r="V640" s="40" t="b">
        <v>1</v>
      </c>
      <c r="W640" s="40" t="b">
        <f t="shared" si="53"/>
        <v>1</v>
      </c>
      <c r="X640" s="40" t="b">
        <f t="shared" si="54"/>
        <v>1</v>
      </c>
    </row>
    <row r="641" spans="1:24" ht="14.5" customHeight="1" x14ac:dyDescent="0.3">
      <c r="A641" s="71" t="s">
        <v>824</v>
      </c>
      <c r="B641" s="55" t="s">
        <v>165</v>
      </c>
      <c r="C641" s="242"/>
      <c r="D641" s="72"/>
      <c r="F641" s="41" t="s">
        <v>824</v>
      </c>
      <c r="G641" s="42" t="s">
        <v>165</v>
      </c>
      <c r="H641" s="232"/>
      <c r="I641" s="62"/>
      <c r="K641" s="60" t="b" cm="1">
        <f t="array" ref="K641:L641">EXACT(A641:B641,F641:G641)</f>
        <v>1</v>
      </c>
      <c r="L641" s="40" t="b">
        <v>1</v>
      </c>
      <c r="M641" s="40" t="b">
        <f t="shared" si="51"/>
        <v>1</v>
      </c>
      <c r="N641" s="66" t="b">
        <f t="shared" si="52"/>
        <v>1</v>
      </c>
      <c r="P641" s="41" t="s">
        <v>824</v>
      </c>
      <c r="Q641" s="42" t="s">
        <v>165</v>
      </c>
      <c r="R641" s="232"/>
      <c r="S641" s="62"/>
      <c r="T641" s="43"/>
      <c r="U641" s="40" t="b" cm="1">
        <f t="array" ref="U641:V641">EXACT(F641:G641,P641:Q641)</f>
        <v>1</v>
      </c>
      <c r="V641" s="40" t="b">
        <v>1</v>
      </c>
      <c r="W641" s="40" t="b">
        <f t="shared" si="53"/>
        <v>1</v>
      </c>
      <c r="X641" s="40" t="b">
        <f t="shared" si="54"/>
        <v>1</v>
      </c>
    </row>
    <row r="642" spans="1:24" ht="14.5" customHeight="1" x14ac:dyDescent="0.3">
      <c r="A642" s="71" t="s">
        <v>825</v>
      </c>
      <c r="B642" s="55"/>
      <c r="C642" s="242"/>
      <c r="D642" s="72"/>
      <c r="F642" s="41" t="s">
        <v>825</v>
      </c>
      <c r="G642" s="42"/>
      <c r="H642" s="232"/>
      <c r="I642" s="62"/>
      <c r="K642" s="60" t="b" cm="1">
        <f t="array" ref="K642:L642">EXACT(A642:B642,F642:G642)</f>
        <v>1</v>
      </c>
      <c r="L642" s="40" t="b">
        <v>1</v>
      </c>
      <c r="M642" s="40" t="b">
        <f t="shared" si="51"/>
        <v>1</v>
      </c>
      <c r="N642" s="66" t="b">
        <f t="shared" si="52"/>
        <v>1</v>
      </c>
      <c r="P642" s="41" t="s">
        <v>825</v>
      </c>
      <c r="Q642" s="42"/>
      <c r="R642" s="232"/>
      <c r="S642" s="62"/>
      <c r="T642" s="43"/>
      <c r="U642" s="40" t="b" cm="1">
        <f t="array" ref="U642:V642">EXACT(F642:G642,P642:Q642)</f>
        <v>1</v>
      </c>
      <c r="V642" s="40" t="b">
        <v>1</v>
      </c>
      <c r="W642" s="40" t="b">
        <f t="shared" si="53"/>
        <v>1</v>
      </c>
      <c r="X642" s="40" t="b">
        <f t="shared" si="54"/>
        <v>1</v>
      </c>
    </row>
    <row r="643" spans="1:24" ht="14.5" customHeight="1" x14ac:dyDescent="0.3">
      <c r="A643" s="71" t="s">
        <v>827</v>
      </c>
      <c r="B643" s="55" t="s">
        <v>829</v>
      </c>
      <c r="C643" s="242" t="s">
        <v>830</v>
      </c>
      <c r="D643" s="72" t="s">
        <v>110</v>
      </c>
      <c r="F643" s="41" t="s">
        <v>827</v>
      </c>
      <c r="G643" s="42" t="s">
        <v>829</v>
      </c>
      <c r="H643" s="232" t="s">
        <v>830</v>
      </c>
      <c r="I643" s="62" t="s">
        <v>110</v>
      </c>
      <c r="K643" s="60" t="b" cm="1">
        <f t="array" ref="K643:L643">EXACT(A643:B643,F643:G643)</f>
        <v>1</v>
      </c>
      <c r="L643" s="40" t="b">
        <v>1</v>
      </c>
      <c r="M643" s="40" t="b">
        <f t="shared" si="51"/>
        <v>1</v>
      </c>
      <c r="N643" s="66" t="b">
        <f t="shared" si="52"/>
        <v>1</v>
      </c>
      <c r="P643" s="41" t="s">
        <v>827</v>
      </c>
      <c r="Q643" s="42" t="s">
        <v>829</v>
      </c>
      <c r="R643" s="232" t="s">
        <v>830</v>
      </c>
      <c r="S643" s="62" t="s">
        <v>110</v>
      </c>
      <c r="T643" s="43"/>
      <c r="U643" s="40" t="b" cm="1">
        <f t="array" ref="U643:V643">EXACT(F643:G643,P643:Q643)</f>
        <v>1</v>
      </c>
      <c r="V643" s="40" t="b">
        <v>1</v>
      </c>
      <c r="W643" s="40" t="b">
        <f t="shared" si="53"/>
        <v>1</v>
      </c>
      <c r="X643" s="40" t="b">
        <f t="shared" si="54"/>
        <v>1</v>
      </c>
    </row>
    <row r="644" spans="1:24" ht="14.5" customHeight="1" x14ac:dyDescent="0.3">
      <c r="A644" s="71" t="s">
        <v>828</v>
      </c>
      <c r="B644" s="55" t="s">
        <v>1457</v>
      </c>
      <c r="C644" s="242"/>
      <c r="D644" s="72" t="s">
        <v>6</v>
      </c>
      <c r="F644" s="41" t="s">
        <v>828</v>
      </c>
      <c r="G644" s="42" t="s">
        <v>1457</v>
      </c>
      <c r="H644" s="232"/>
      <c r="I644" s="62" t="s">
        <v>6</v>
      </c>
      <c r="K644" s="60" t="b" cm="1">
        <f t="array" ref="K644:L644">EXACT(A644:B644,F644:G644)</f>
        <v>1</v>
      </c>
      <c r="L644" s="40" t="b">
        <v>1</v>
      </c>
      <c r="M644" s="40" t="b">
        <f t="shared" si="51"/>
        <v>1</v>
      </c>
      <c r="N644" s="66" t="b">
        <f t="shared" si="52"/>
        <v>1</v>
      </c>
      <c r="P644" s="41" t="s">
        <v>828</v>
      </c>
      <c r="Q644" s="42" t="s">
        <v>1457</v>
      </c>
      <c r="R644" s="232"/>
      <c r="S644" s="62" t="s">
        <v>6</v>
      </c>
      <c r="T644" s="43"/>
      <c r="U644" s="40" t="b" cm="1">
        <f t="array" ref="U644:V644">EXACT(F644:G644,P644:Q644)</f>
        <v>1</v>
      </c>
      <c r="V644" s="40" t="b">
        <v>1</v>
      </c>
      <c r="W644" s="40" t="b">
        <f t="shared" si="53"/>
        <v>1</v>
      </c>
      <c r="X644" s="40" t="b">
        <f t="shared" si="54"/>
        <v>1</v>
      </c>
    </row>
    <row r="645" spans="1:24" ht="14.5" customHeight="1" x14ac:dyDescent="0.3">
      <c r="A645" s="71"/>
      <c r="B645" s="55" t="s">
        <v>1430</v>
      </c>
      <c r="C645" s="242"/>
      <c r="D645" s="72"/>
      <c r="F645" s="41"/>
      <c r="G645" s="42" t="s">
        <v>1430</v>
      </c>
      <c r="H645" s="232"/>
      <c r="I645" s="62"/>
      <c r="K645" s="60" t="b" cm="1">
        <f t="array" ref="K645:L645">EXACT(A645:B645,F645:G645)</f>
        <v>1</v>
      </c>
      <c r="L645" s="40" t="b">
        <v>1</v>
      </c>
      <c r="M645" s="40" t="b">
        <f t="shared" si="51"/>
        <v>1</v>
      </c>
      <c r="N645" s="66" t="b">
        <f t="shared" si="52"/>
        <v>1</v>
      </c>
      <c r="P645" s="41"/>
      <c r="Q645" s="42" t="s">
        <v>1430</v>
      </c>
      <c r="R645" s="232"/>
      <c r="S645" s="62"/>
      <c r="T645" s="43"/>
      <c r="U645" s="40" t="b" cm="1">
        <f t="array" ref="U645:V645">EXACT(F645:G645,P645:Q645)</f>
        <v>1</v>
      </c>
      <c r="V645" s="40" t="b">
        <v>1</v>
      </c>
      <c r="W645" s="40" t="b">
        <f t="shared" si="53"/>
        <v>1</v>
      </c>
      <c r="X645" s="40" t="b">
        <f t="shared" si="54"/>
        <v>1</v>
      </c>
    </row>
    <row r="646" spans="1:24" ht="14.5" customHeight="1" x14ac:dyDescent="0.3">
      <c r="A646" s="71" t="s">
        <v>1431</v>
      </c>
      <c r="B646" s="55" t="s">
        <v>1433</v>
      </c>
      <c r="C646" s="242" t="s">
        <v>832</v>
      </c>
      <c r="D646" s="72" t="s">
        <v>110</v>
      </c>
      <c r="F646" s="41" t="s">
        <v>1431</v>
      </c>
      <c r="G646" s="54" t="s">
        <v>1433</v>
      </c>
      <c r="H646" s="232" t="s">
        <v>832</v>
      </c>
      <c r="I646" s="62" t="s">
        <v>110</v>
      </c>
      <c r="K646" s="60" t="b" cm="1">
        <f t="array" ref="K646:L646">EXACT(A646:B646,F646:G646)</f>
        <v>1</v>
      </c>
      <c r="L646" s="40" t="b">
        <v>1</v>
      </c>
      <c r="M646" s="40" t="b">
        <f t="shared" si="51"/>
        <v>1</v>
      </c>
      <c r="N646" s="66" t="b">
        <f t="shared" si="52"/>
        <v>1</v>
      </c>
      <c r="P646" s="41" t="s">
        <v>1431</v>
      </c>
      <c r="Q646" s="42" t="s">
        <v>1433</v>
      </c>
      <c r="R646" s="232" t="s">
        <v>832</v>
      </c>
      <c r="S646" s="62" t="s">
        <v>110</v>
      </c>
      <c r="T646" s="43"/>
      <c r="U646" s="40" t="b" cm="1">
        <f t="array" ref="U646:V646">EXACT(F646:G646,P646:Q646)</f>
        <v>1</v>
      </c>
      <c r="V646" s="40" t="b">
        <v>1</v>
      </c>
      <c r="W646" s="40" t="b">
        <f t="shared" si="53"/>
        <v>1</v>
      </c>
      <c r="X646" s="40" t="b">
        <f t="shared" si="54"/>
        <v>1</v>
      </c>
    </row>
    <row r="647" spans="1:24" ht="14.5" customHeight="1" x14ac:dyDescent="0.3">
      <c r="A647" s="71" t="s">
        <v>1432</v>
      </c>
      <c r="B647" s="55" t="s">
        <v>1434</v>
      </c>
      <c r="C647" s="242"/>
      <c r="D647" s="72" t="s">
        <v>6</v>
      </c>
      <c r="F647" s="41" t="s">
        <v>1432</v>
      </c>
      <c r="G647" s="54" t="s">
        <v>1434</v>
      </c>
      <c r="H647" s="232"/>
      <c r="I647" s="62" t="s">
        <v>6</v>
      </c>
      <c r="K647" s="60" t="b" cm="1">
        <f t="array" ref="K647:L647">EXACT(A647:B647,F647:G647)</f>
        <v>1</v>
      </c>
      <c r="L647" s="40" t="b">
        <v>1</v>
      </c>
      <c r="M647" s="40" t="b">
        <f t="shared" si="51"/>
        <v>1</v>
      </c>
      <c r="N647" s="66" t="b">
        <f t="shared" si="52"/>
        <v>1</v>
      </c>
      <c r="P647" s="41" t="s">
        <v>1432</v>
      </c>
      <c r="Q647" s="42" t="s">
        <v>1434</v>
      </c>
      <c r="R647" s="232"/>
      <c r="S647" s="62" t="s">
        <v>6</v>
      </c>
      <c r="T647" s="43"/>
      <c r="U647" s="40" t="b" cm="1">
        <f t="array" ref="U647:V647">EXACT(F647:G647,P647:Q647)</f>
        <v>1</v>
      </c>
      <c r="V647" s="40" t="b">
        <v>1</v>
      </c>
      <c r="W647" s="40" t="b">
        <f t="shared" si="53"/>
        <v>1</v>
      </c>
      <c r="X647" s="40" t="b">
        <f t="shared" si="54"/>
        <v>1</v>
      </c>
    </row>
    <row r="648" spans="1:24" ht="14.5" customHeight="1" x14ac:dyDescent="0.3">
      <c r="A648" s="71"/>
      <c r="B648" s="55" t="s">
        <v>831</v>
      </c>
      <c r="C648" s="242"/>
      <c r="D648" s="72"/>
      <c r="F648" s="41"/>
      <c r="G648" s="54" t="s">
        <v>831</v>
      </c>
      <c r="H648" s="232"/>
      <c r="I648" s="62"/>
      <c r="K648" s="60" t="b" cm="1">
        <f t="array" ref="K648:L648">EXACT(A648:B648,F648:G648)</f>
        <v>1</v>
      </c>
      <c r="L648" s="40" t="b">
        <v>1</v>
      </c>
      <c r="M648" s="40" t="b">
        <f t="shared" si="51"/>
        <v>1</v>
      </c>
      <c r="N648" s="66" t="b">
        <f t="shared" si="52"/>
        <v>1</v>
      </c>
      <c r="P648" s="41"/>
      <c r="Q648" s="42" t="s">
        <v>831</v>
      </c>
      <c r="R648" s="232"/>
      <c r="S648" s="62"/>
      <c r="T648" s="43"/>
      <c r="U648" s="40" t="b" cm="1">
        <f t="array" ref="U648:V648">EXACT(F648:G648,P648:Q648)</f>
        <v>1</v>
      </c>
      <c r="V648" s="40" t="b">
        <v>1</v>
      </c>
      <c r="W648" s="40" t="b">
        <f t="shared" si="53"/>
        <v>1</v>
      </c>
      <c r="X648" s="40" t="b">
        <f t="shared" si="54"/>
        <v>1</v>
      </c>
    </row>
    <row r="649" spans="1:24" ht="14.5" customHeight="1" x14ac:dyDescent="0.3">
      <c r="A649" s="243" t="s">
        <v>833</v>
      </c>
      <c r="B649" s="56" t="s">
        <v>1435</v>
      </c>
      <c r="C649" s="242" t="s">
        <v>836</v>
      </c>
      <c r="D649" s="72" t="s">
        <v>291</v>
      </c>
      <c r="F649" s="241" t="s">
        <v>833</v>
      </c>
      <c r="G649" s="42" t="s">
        <v>1435</v>
      </c>
      <c r="H649" s="232" t="s">
        <v>836</v>
      </c>
      <c r="I649" s="62" t="s">
        <v>291</v>
      </c>
      <c r="K649" s="60" t="b" cm="1">
        <f t="array" ref="K649:L649">EXACT(A649:B649,F649:G649)</f>
        <v>1</v>
      </c>
      <c r="L649" s="40" t="b">
        <v>1</v>
      </c>
      <c r="M649" s="40" t="b">
        <f t="shared" si="51"/>
        <v>1</v>
      </c>
      <c r="N649" s="66" t="b">
        <f t="shared" si="52"/>
        <v>1</v>
      </c>
      <c r="P649" s="241" t="s">
        <v>833</v>
      </c>
      <c r="Q649" s="42" t="s">
        <v>1435</v>
      </c>
      <c r="R649" s="232" t="s">
        <v>836</v>
      </c>
      <c r="S649" s="62" t="s">
        <v>291</v>
      </c>
      <c r="T649" s="43"/>
      <c r="U649" s="40" t="b" cm="1">
        <f t="array" ref="U649:V649">EXACT(F649:G649,P649:Q649)</f>
        <v>1</v>
      </c>
      <c r="V649" s="40" t="b">
        <v>1</v>
      </c>
      <c r="W649" s="40" t="b">
        <f t="shared" si="53"/>
        <v>1</v>
      </c>
      <c r="X649" s="40" t="b">
        <f t="shared" si="54"/>
        <v>1</v>
      </c>
    </row>
    <row r="650" spans="1:24" ht="14.5" customHeight="1" x14ac:dyDescent="0.3">
      <c r="A650" s="243"/>
      <c r="B650" s="55" t="s">
        <v>834</v>
      </c>
      <c r="C650" s="242"/>
      <c r="D650" s="72" t="s">
        <v>6</v>
      </c>
      <c r="F650" s="241"/>
      <c r="G650" s="42" t="s">
        <v>834</v>
      </c>
      <c r="H650" s="232"/>
      <c r="I650" s="62" t="s">
        <v>6</v>
      </c>
      <c r="K650" s="60" t="b" cm="1">
        <f t="array" ref="K650:L650">EXACT(A650:B650,F650:G650)</f>
        <v>1</v>
      </c>
      <c r="L650" s="40" t="b">
        <v>1</v>
      </c>
      <c r="M650" s="40" t="b">
        <f t="shared" si="51"/>
        <v>1</v>
      </c>
      <c r="N650" s="66" t="b">
        <f t="shared" si="52"/>
        <v>1</v>
      </c>
      <c r="P650" s="241"/>
      <c r="Q650" s="42" t="s">
        <v>834</v>
      </c>
      <c r="R650" s="232"/>
      <c r="S650" s="62" t="s">
        <v>6</v>
      </c>
      <c r="T650" s="43"/>
      <c r="U650" s="40" t="b" cm="1">
        <f t="array" ref="U650:V650">EXACT(F650:G650,P650:Q650)</f>
        <v>1</v>
      </c>
      <c r="V650" s="40" t="b">
        <v>1</v>
      </c>
      <c r="W650" s="40" t="b">
        <f t="shared" si="53"/>
        <v>1</v>
      </c>
      <c r="X650" s="40" t="b">
        <f t="shared" si="54"/>
        <v>1</v>
      </c>
    </row>
    <row r="651" spans="1:24" ht="14.5" customHeight="1" x14ac:dyDescent="0.3">
      <c r="A651" s="243"/>
      <c r="B651" s="55" t="s">
        <v>835</v>
      </c>
      <c r="C651" s="242"/>
      <c r="D651" s="72"/>
      <c r="F651" s="241"/>
      <c r="G651" s="42" t="s">
        <v>835</v>
      </c>
      <c r="H651" s="232"/>
      <c r="I651" s="62"/>
      <c r="K651" s="60" t="b" cm="1">
        <f t="array" ref="K651:L651">EXACT(A651:B651,F651:G651)</f>
        <v>1</v>
      </c>
      <c r="L651" s="40" t="b">
        <v>1</v>
      </c>
      <c r="M651" s="40" t="b">
        <f t="shared" si="51"/>
        <v>1</v>
      </c>
      <c r="N651" s="66" t="b">
        <f t="shared" si="52"/>
        <v>1</v>
      </c>
      <c r="P651" s="241"/>
      <c r="Q651" s="42" t="s">
        <v>835</v>
      </c>
      <c r="R651" s="232"/>
      <c r="S651" s="62"/>
      <c r="T651" s="43"/>
      <c r="U651" s="40" t="b" cm="1">
        <f t="array" ref="U651:V651">EXACT(F651:G651,P651:Q651)</f>
        <v>1</v>
      </c>
      <c r="V651" s="40" t="b">
        <v>1</v>
      </c>
      <c r="W651" s="40" t="b">
        <f t="shared" si="53"/>
        <v>1</v>
      </c>
      <c r="X651" s="40" t="b">
        <f t="shared" si="54"/>
        <v>1</v>
      </c>
    </row>
    <row r="652" spans="1:24" ht="14.5" customHeight="1" x14ac:dyDescent="0.3">
      <c r="A652" s="71" t="s">
        <v>837</v>
      </c>
      <c r="B652" s="55" t="s">
        <v>135</v>
      </c>
      <c r="C652" s="242" t="s">
        <v>841</v>
      </c>
      <c r="D652" s="72" t="s">
        <v>137</v>
      </c>
      <c r="F652" s="41" t="s">
        <v>837</v>
      </c>
      <c r="G652" s="42" t="s">
        <v>135</v>
      </c>
      <c r="H652" s="232" t="s">
        <v>841</v>
      </c>
      <c r="I652" s="62" t="s">
        <v>137</v>
      </c>
      <c r="K652" s="60" t="b" cm="1">
        <f t="array" ref="K652:L652">EXACT(A652:B652,F652:G652)</f>
        <v>1</v>
      </c>
      <c r="L652" s="40" t="b">
        <v>1</v>
      </c>
      <c r="M652" s="40" t="b">
        <f t="shared" si="51"/>
        <v>1</v>
      </c>
      <c r="N652" s="66" t="b">
        <f t="shared" si="52"/>
        <v>1</v>
      </c>
      <c r="P652" s="41" t="s">
        <v>837</v>
      </c>
      <c r="Q652" s="42" t="s">
        <v>135</v>
      </c>
      <c r="R652" s="232" t="s">
        <v>841</v>
      </c>
      <c r="S652" s="62" t="s">
        <v>137</v>
      </c>
      <c r="T652" s="43"/>
      <c r="U652" s="40" t="b" cm="1">
        <f t="array" ref="U652:V652">EXACT(F652:G652,P652:Q652)</f>
        <v>1</v>
      </c>
      <c r="V652" s="40" t="b">
        <v>1</v>
      </c>
      <c r="W652" s="40" t="b">
        <f t="shared" si="53"/>
        <v>1</v>
      </c>
      <c r="X652" s="40" t="b">
        <f t="shared" si="54"/>
        <v>1</v>
      </c>
    </row>
    <row r="653" spans="1:24" ht="14.5" customHeight="1" x14ac:dyDescent="0.3">
      <c r="A653" s="71" t="s">
        <v>838</v>
      </c>
      <c r="B653" s="55" t="s">
        <v>1306</v>
      </c>
      <c r="C653" s="242"/>
      <c r="D653" s="72" t="s">
        <v>6</v>
      </c>
      <c r="F653" s="41" t="s">
        <v>838</v>
      </c>
      <c r="G653" s="42" t="s">
        <v>1306</v>
      </c>
      <c r="H653" s="232"/>
      <c r="I653" s="62" t="s">
        <v>6</v>
      </c>
      <c r="K653" s="60" t="b" cm="1">
        <f t="array" ref="K653:L653">EXACT(A653:B653,F653:G653)</f>
        <v>1</v>
      </c>
      <c r="L653" s="40" t="b">
        <v>1</v>
      </c>
      <c r="M653" s="40" t="b">
        <f t="shared" si="51"/>
        <v>1</v>
      </c>
      <c r="N653" s="66" t="b">
        <f t="shared" si="52"/>
        <v>1</v>
      </c>
      <c r="P653" s="41" t="s">
        <v>838</v>
      </c>
      <c r="Q653" s="42" t="s">
        <v>1306</v>
      </c>
      <c r="R653" s="232"/>
      <c r="S653" s="62" t="s">
        <v>6</v>
      </c>
      <c r="T653" s="43"/>
      <c r="U653" s="40" t="b" cm="1">
        <f t="array" ref="U653:V653">EXACT(F653:G653,P653:Q653)</f>
        <v>1</v>
      </c>
      <c r="V653" s="40" t="b">
        <v>1</v>
      </c>
      <c r="W653" s="40" t="b">
        <f t="shared" si="53"/>
        <v>1</v>
      </c>
      <c r="X653" s="40" t="b">
        <f t="shared" si="54"/>
        <v>1</v>
      </c>
    </row>
    <row r="654" spans="1:24" ht="14.5" customHeight="1" x14ac:dyDescent="0.3">
      <c r="A654" s="71" t="s">
        <v>839</v>
      </c>
      <c r="B654" s="55" t="s">
        <v>1307</v>
      </c>
      <c r="C654" s="242"/>
      <c r="D654" s="72"/>
      <c r="F654" s="41" t="s">
        <v>839</v>
      </c>
      <c r="G654" s="42" t="s">
        <v>1307</v>
      </c>
      <c r="H654" s="232"/>
      <c r="I654" s="62"/>
      <c r="K654" s="60" t="b" cm="1">
        <f t="array" ref="K654:L654">EXACT(A654:B654,F654:G654)</f>
        <v>1</v>
      </c>
      <c r="L654" s="40" t="b">
        <v>1</v>
      </c>
      <c r="M654" s="40" t="b">
        <f t="shared" si="51"/>
        <v>1</v>
      </c>
      <c r="N654" s="66" t="b">
        <f t="shared" si="52"/>
        <v>1</v>
      </c>
      <c r="P654" s="41" t="s">
        <v>839</v>
      </c>
      <c r="Q654" s="42" t="s">
        <v>1307</v>
      </c>
      <c r="R654" s="232"/>
      <c r="S654" s="62"/>
      <c r="T654" s="43"/>
      <c r="U654" s="40" t="b" cm="1">
        <f t="array" ref="U654:V654">EXACT(F654:G654,P654:Q654)</f>
        <v>1</v>
      </c>
      <c r="V654" s="40" t="b">
        <v>1</v>
      </c>
      <c r="W654" s="40" t="b">
        <f t="shared" si="53"/>
        <v>1</v>
      </c>
      <c r="X654" s="40" t="b">
        <f t="shared" si="54"/>
        <v>1</v>
      </c>
    </row>
    <row r="655" spans="1:24" ht="14.5" customHeight="1" x14ac:dyDescent="0.3">
      <c r="A655" s="71" t="s">
        <v>840</v>
      </c>
      <c r="B655" s="55"/>
      <c r="C655" s="242"/>
      <c r="D655" s="72"/>
      <c r="F655" s="41" t="s">
        <v>840</v>
      </c>
      <c r="G655" s="42"/>
      <c r="H655" s="232"/>
      <c r="I655" s="62"/>
      <c r="K655" s="60" t="b" cm="1">
        <f t="array" ref="K655:L655">EXACT(A655:B655,F655:G655)</f>
        <v>1</v>
      </c>
      <c r="L655" s="40" t="b">
        <v>1</v>
      </c>
      <c r="M655" s="40" t="b">
        <f t="shared" si="51"/>
        <v>1</v>
      </c>
      <c r="N655" s="66" t="b">
        <f t="shared" si="52"/>
        <v>1</v>
      </c>
      <c r="P655" s="41" t="s">
        <v>840</v>
      </c>
      <c r="Q655" s="42"/>
      <c r="R655" s="232"/>
      <c r="S655" s="62"/>
      <c r="T655" s="43"/>
      <c r="U655" s="40" t="b" cm="1">
        <f t="array" ref="U655:V655">EXACT(F655:G655,P655:Q655)</f>
        <v>1</v>
      </c>
      <c r="V655" s="40" t="b">
        <v>1</v>
      </c>
      <c r="W655" s="40" t="b">
        <f t="shared" si="53"/>
        <v>1</v>
      </c>
      <c r="X655" s="40" t="b">
        <f t="shared" si="54"/>
        <v>1</v>
      </c>
    </row>
    <row r="656" spans="1:24" ht="14.5" customHeight="1" x14ac:dyDescent="0.3">
      <c r="A656" s="243" t="s">
        <v>842</v>
      </c>
      <c r="B656" s="55" t="s">
        <v>1427</v>
      </c>
      <c r="C656" s="242" t="s">
        <v>843</v>
      </c>
      <c r="D656" s="72" t="s">
        <v>349</v>
      </c>
      <c r="F656" s="241" t="s">
        <v>842</v>
      </c>
      <c r="G656" s="42" t="s">
        <v>1427</v>
      </c>
      <c r="H656" s="232" t="s">
        <v>843</v>
      </c>
      <c r="I656" s="62" t="s">
        <v>349</v>
      </c>
      <c r="K656" s="60" t="b" cm="1">
        <f t="array" ref="K656:L656">EXACT(A656:B656,F656:G656)</f>
        <v>1</v>
      </c>
      <c r="L656" s="40" t="b">
        <v>1</v>
      </c>
      <c r="M656" s="40" t="b">
        <f t="shared" si="51"/>
        <v>1</v>
      </c>
      <c r="N656" s="66" t="b">
        <f t="shared" si="52"/>
        <v>1</v>
      </c>
      <c r="P656" s="241" t="s">
        <v>842</v>
      </c>
      <c r="Q656" s="42" t="s">
        <v>1427</v>
      </c>
      <c r="R656" s="232" t="s">
        <v>843</v>
      </c>
      <c r="S656" s="62" t="s">
        <v>349</v>
      </c>
      <c r="T656" s="43"/>
      <c r="U656" s="40" t="b" cm="1">
        <f t="array" ref="U656:V656">EXACT(F656:G656,P656:Q656)</f>
        <v>1</v>
      </c>
      <c r="V656" s="40" t="b">
        <v>1</v>
      </c>
      <c r="W656" s="40" t="b">
        <f t="shared" si="53"/>
        <v>1</v>
      </c>
      <c r="X656" s="40" t="b">
        <f t="shared" si="54"/>
        <v>1</v>
      </c>
    </row>
    <row r="657" spans="1:24" ht="14.5" customHeight="1" x14ac:dyDescent="0.3">
      <c r="A657" s="243"/>
      <c r="B657" s="55" t="s">
        <v>1428</v>
      </c>
      <c r="C657" s="242"/>
      <c r="D657" s="72" t="s">
        <v>6</v>
      </c>
      <c r="F657" s="241"/>
      <c r="G657" s="42" t="s">
        <v>1428</v>
      </c>
      <c r="H657" s="232"/>
      <c r="I657" s="62" t="s">
        <v>6</v>
      </c>
      <c r="K657" s="60" t="b" cm="1">
        <f t="array" ref="K657:L657">EXACT(A657:B657,F657:G657)</f>
        <v>1</v>
      </c>
      <c r="L657" s="40" t="b">
        <v>1</v>
      </c>
      <c r="M657" s="40" t="b">
        <f t="shared" si="51"/>
        <v>1</v>
      </c>
      <c r="N657" s="66" t="b">
        <f t="shared" si="52"/>
        <v>1</v>
      </c>
      <c r="P657" s="241"/>
      <c r="Q657" s="42" t="s">
        <v>1428</v>
      </c>
      <c r="R657" s="232"/>
      <c r="S657" s="62" t="s">
        <v>6</v>
      </c>
      <c r="T657" s="43"/>
      <c r="U657" s="40" t="b" cm="1">
        <f t="array" ref="U657:V657">EXACT(F657:G657,P657:Q657)</f>
        <v>1</v>
      </c>
      <c r="V657" s="40" t="b">
        <v>1</v>
      </c>
      <c r="W657" s="40" t="b">
        <f t="shared" si="53"/>
        <v>1</v>
      </c>
      <c r="X657" s="40" t="b">
        <f t="shared" si="54"/>
        <v>1</v>
      </c>
    </row>
    <row r="658" spans="1:24" ht="14.5" customHeight="1" x14ac:dyDescent="0.3">
      <c r="A658" s="243"/>
      <c r="B658" s="55" t="s">
        <v>480</v>
      </c>
      <c r="C658" s="242"/>
      <c r="D658" s="72"/>
      <c r="F658" s="241"/>
      <c r="G658" s="42" t="s">
        <v>480</v>
      </c>
      <c r="H658" s="232"/>
      <c r="I658" s="62"/>
      <c r="K658" s="60" t="b" cm="1">
        <f t="array" ref="K658:L658">EXACT(A658:B658,F658:G658)</f>
        <v>1</v>
      </c>
      <c r="L658" s="40" t="b">
        <v>1</v>
      </c>
      <c r="M658" s="40" t="b">
        <f t="shared" si="51"/>
        <v>1</v>
      </c>
      <c r="N658" s="66" t="b">
        <f t="shared" si="52"/>
        <v>1</v>
      </c>
      <c r="P658" s="241"/>
      <c r="Q658" s="42" t="s">
        <v>480</v>
      </c>
      <c r="R658" s="232"/>
      <c r="S658" s="62"/>
      <c r="T658" s="43"/>
      <c r="U658" s="40" t="b" cm="1">
        <f t="array" ref="U658:V658">EXACT(F658:G658,P658:Q658)</f>
        <v>1</v>
      </c>
      <c r="V658" s="40" t="b">
        <v>1</v>
      </c>
      <c r="W658" s="40" t="b">
        <f t="shared" si="53"/>
        <v>1</v>
      </c>
      <c r="X658" s="40" t="b">
        <f t="shared" si="54"/>
        <v>1</v>
      </c>
    </row>
    <row r="659" spans="1:24" ht="14.5" customHeight="1" x14ac:dyDescent="0.3">
      <c r="A659" s="243" t="s">
        <v>844</v>
      </c>
      <c r="B659" s="55" t="s">
        <v>1284</v>
      </c>
      <c r="C659" s="242" t="s">
        <v>845</v>
      </c>
      <c r="D659" s="72" t="s">
        <v>846</v>
      </c>
      <c r="F659" s="241" t="s">
        <v>844</v>
      </c>
      <c r="G659" s="42" t="s">
        <v>1284</v>
      </c>
      <c r="H659" s="232" t="s">
        <v>845</v>
      </c>
      <c r="I659" s="62" t="s">
        <v>846</v>
      </c>
      <c r="K659" s="60" t="b" cm="1">
        <f t="array" ref="K659:L659">EXACT(A659:B659,F659:G659)</f>
        <v>1</v>
      </c>
      <c r="L659" s="40" t="b">
        <v>1</v>
      </c>
      <c r="M659" s="40" t="b">
        <f t="shared" si="51"/>
        <v>1</v>
      </c>
      <c r="N659" s="66" t="b">
        <f t="shared" si="52"/>
        <v>1</v>
      </c>
      <c r="P659" s="241" t="s">
        <v>844</v>
      </c>
      <c r="Q659" s="42" t="s">
        <v>1284</v>
      </c>
      <c r="R659" s="232" t="s">
        <v>845</v>
      </c>
      <c r="S659" s="62" t="s">
        <v>846</v>
      </c>
      <c r="T659" s="43"/>
      <c r="U659" s="40" t="b" cm="1">
        <f t="array" ref="U659:V659">EXACT(F659:G659,P659:Q659)</f>
        <v>1</v>
      </c>
      <c r="V659" s="40" t="b">
        <v>1</v>
      </c>
      <c r="W659" s="40" t="b">
        <f t="shared" si="53"/>
        <v>1</v>
      </c>
      <c r="X659" s="40" t="b">
        <f t="shared" si="54"/>
        <v>1</v>
      </c>
    </row>
    <row r="660" spans="1:24" ht="14.5" customHeight="1" x14ac:dyDescent="0.3">
      <c r="A660" s="243"/>
      <c r="B660" s="55" t="s">
        <v>39</v>
      </c>
      <c r="C660" s="242"/>
      <c r="D660" s="72" t="s">
        <v>79</v>
      </c>
      <c r="F660" s="241"/>
      <c r="G660" s="42" t="s">
        <v>39</v>
      </c>
      <c r="H660" s="232"/>
      <c r="I660" s="62" t="s">
        <v>79</v>
      </c>
      <c r="K660" s="60" t="b" cm="1">
        <f t="array" ref="K660:L660">EXACT(A660:B660,F660:G660)</f>
        <v>1</v>
      </c>
      <c r="L660" s="40" t="b">
        <v>1</v>
      </c>
      <c r="M660" s="40" t="b">
        <f t="shared" si="51"/>
        <v>1</v>
      </c>
      <c r="N660" s="66" t="b">
        <f t="shared" si="52"/>
        <v>1</v>
      </c>
      <c r="P660" s="241"/>
      <c r="Q660" s="42" t="s">
        <v>39</v>
      </c>
      <c r="R660" s="232"/>
      <c r="S660" s="62" t="s">
        <v>79</v>
      </c>
      <c r="T660" s="43"/>
      <c r="U660" s="40" t="b" cm="1">
        <f t="array" ref="U660:V660">EXACT(F660:G660,P660:Q660)</f>
        <v>1</v>
      </c>
      <c r="V660" s="40" t="b">
        <v>1</v>
      </c>
      <c r="W660" s="40" t="b">
        <f t="shared" si="53"/>
        <v>1</v>
      </c>
      <c r="X660" s="40" t="b">
        <f t="shared" si="54"/>
        <v>1</v>
      </c>
    </row>
    <row r="661" spans="1:24" ht="14.5" customHeight="1" x14ac:dyDescent="0.3">
      <c r="A661" s="243"/>
      <c r="B661" s="55" t="s">
        <v>40</v>
      </c>
      <c r="C661" s="242"/>
      <c r="D661" s="72" t="s">
        <v>6</v>
      </c>
      <c r="F661" s="241"/>
      <c r="G661" s="42" t="s">
        <v>40</v>
      </c>
      <c r="H661" s="232"/>
      <c r="I661" s="62" t="s">
        <v>6</v>
      </c>
      <c r="K661" s="60" t="b" cm="1">
        <f t="array" ref="K661:L661">EXACT(A661:B661,F661:G661)</f>
        <v>1</v>
      </c>
      <c r="L661" s="40" t="b">
        <v>1</v>
      </c>
      <c r="M661" s="40" t="b">
        <f t="shared" si="51"/>
        <v>1</v>
      </c>
      <c r="N661" s="66" t="b">
        <f t="shared" si="52"/>
        <v>1</v>
      </c>
      <c r="P661" s="241"/>
      <c r="Q661" s="42" t="s">
        <v>40</v>
      </c>
      <c r="R661" s="232"/>
      <c r="S661" s="62" t="s">
        <v>6</v>
      </c>
      <c r="T661" s="43"/>
      <c r="U661" s="40" t="b" cm="1">
        <f t="array" ref="U661:V661">EXACT(F661:G661,P661:Q661)</f>
        <v>1</v>
      </c>
      <c r="V661" s="40" t="b">
        <v>1</v>
      </c>
      <c r="W661" s="40" t="b">
        <f t="shared" si="53"/>
        <v>1</v>
      </c>
      <c r="X661" s="40" t="b">
        <f t="shared" si="54"/>
        <v>1</v>
      </c>
    </row>
    <row r="662" spans="1:24" ht="14.5" customHeight="1" x14ac:dyDescent="0.3">
      <c r="A662" s="71" t="s">
        <v>847</v>
      </c>
      <c r="B662" s="55" t="s">
        <v>849</v>
      </c>
      <c r="C662" s="242" t="s">
        <v>852</v>
      </c>
      <c r="D662" s="72" t="s">
        <v>853</v>
      </c>
      <c r="F662" s="41" t="s">
        <v>847</v>
      </c>
      <c r="G662" s="42" t="s">
        <v>849</v>
      </c>
      <c r="H662" s="232" t="s">
        <v>852</v>
      </c>
      <c r="I662" s="62" t="s">
        <v>853</v>
      </c>
      <c r="K662" s="60" t="b" cm="1">
        <f t="array" ref="K662:L662">EXACT(A662:B662,F662:G662)</f>
        <v>1</v>
      </c>
      <c r="L662" s="40" t="b">
        <v>1</v>
      </c>
      <c r="M662" s="40" t="b">
        <f t="shared" si="51"/>
        <v>1</v>
      </c>
      <c r="N662" s="66" t="b">
        <f t="shared" si="52"/>
        <v>1</v>
      </c>
      <c r="P662" s="41" t="s">
        <v>847</v>
      </c>
      <c r="Q662" s="42" t="s">
        <v>849</v>
      </c>
      <c r="R662" s="232" t="s">
        <v>852</v>
      </c>
      <c r="S662" s="62" t="s">
        <v>853</v>
      </c>
      <c r="T662" s="43"/>
      <c r="U662" s="40" t="b" cm="1">
        <f t="array" ref="U662:V662">EXACT(F662:G662,P662:Q662)</f>
        <v>1</v>
      </c>
      <c r="V662" s="40" t="b">
        <v>1</v>
      </c>
      <c r="W662" s="40" t="b">
        <f t="shared" si="53"/>
        <v>1</v>
      </c>
      <c r="X662" s="40" t="b">
        <f t="shared" si="54"/>
        <v>1</v>
      </c>
    </row>
    <row r="663" spans="1:24" ht="14.5" customHeight="1" x14ac:dyDescent="0.3">
      <c r="A663" s="71" t="s">
        <v>848</v>
      </c>
      <c r="B663" s="55" t="s">
        <v>850</v>
      </c>
      <c r="C663" s="242"/>
      <c r="D663" s="72" t="s">
        <v>854</v>
      </c>
      <c r="F663" s="41" t="s">
        <v>848</v>
      </c>
      <c r="G663" s="42" t="s">
        <v>850</v>
      </c>
      <c r="H663" s="232"/>
      <c r="I663" s="62" t="s">
        <v>854</v>
      </c>
      <c r="K663" s="60" t="b" cm="1">
        <f t="array" ref="K663:L663">EXACT(A663:B663,F663:G663)</f>
        <v>1</v>
      </c>
      <c r="L663" s="40" t="b">
        <v>1</v>
      </c>
      <c r="M663" s="40" t="b">
        <f t="shared" si="51"/>
        <v>1</v>
      </c>
      <c r="N663" s="66" t="b">
        <f t="shared" si="52"/>
        <v>1</v>
      </c>
      <c r="P663" s="41" t="s">
        <v>848</v>
      </c>
      <c r="Q663" s="42" t="s">
        <v>850</v>
      </c>
      <c r="R663" s="232"/>
      <c r="S663" s="62" t="s">
        <v>854</v>
      </c>
      <c r="T663" s="43"/>
      <c r="U663" s="40" t="b" cm="1">
        <f t="array" ref="U663:V663">EXACT(F663:G663,P663:Q663)</f>
        <v>1</v>
      </c>
      <c r="V663" s="40" t="b">
        <v>1</v>
      </c>
      <c r="W663" s="40" t="b">
        <f t="shared" si="53"/>
        <v>1</v>
      </c>
      <c r="X663" s="40" t="b">
        <f t="shared" si="54"/>
        <v>1</v>
      </c>
    </row>
    <row r="664" spans="1:24" ht="14.5" customHeight="1" x14ac:dyDescent="0.3">
      <c r="A664" s="71"/>
      <c r="B664" s="55" t="s">
        <v>851</v>
      </c>
      <c r="C664" s="242"/>
      <c r="D664" s="72"/>
      <c r="F664" s="41"/>
      <c r="G664" s="42" t="s">
        <v>851</v>
      </c>
      <c r="H664" s="232"/>
      <c r="I664" s="62"/>
      <c r="K664" s="60" t="b" cm="1">
        <f t="array" ref="K664:L664">EXACT(A664:B664,F664:G664)</f>
        <v>1</v>
      </c>
      <c r="L664" s="40" t="b">
        <v>1</v>
      </c>
      <c r="M664" s="40" t="b">
        <f t="shared" si="51"/>
        <v>1</v>
      </c>
      <c r="N664" s="66" t="b">
        <f t="shared" si="52"/>
        <v>1</v>
      </c>
      <c r="P664" s="41"/>
      <c r="Q664" s="42" t="s">
        <v>851</v>
      </c>
      <c r="R664" s="232"/>
      <c r="S664" s="62"/>
      <c r="T664" s="43"/>
      <c r="U664" s="40" t="b" cm="1">
        <f t="array" ref="U664:V664">EXACT(F664:G664,P664:Q664)</f>
        <v>1</v>
      </c>
      <c r="V664" s="40" t="b">
        <v>1</v>
      </c>
      <c r="W664" s="40" t="b">
        <f t="shared" si="53"/>
        <v>1</v>
      </c>
      <c r="X664" s="40" t="b">
        <f t="shared" si="54"/>
        <v>1</v>
      </c>
    </row>
    <row r="665" spans="1:24" ht="14.5" customHeight="1" x14ac:dyDescent="0.3">
      <c r="A665" s="71"/>
      <c r="B665" s="55" t="s">
        <v>1287</v>
      </c>
      <c r="C665" s="242"/>
      <c r="D665" s="72"/>
      <c r="F665" s="41"/>
      <c r="G665" s="42" t="s">
        <v>1287</v>
      </c>
      <c r="H665" s="232"/>
      <c r="I665" s="62"/>
      <c r="K665" s="60" t="b" cm="1">
        <f t="array" ref="K665:L665">EXACT(A665:B665,F665:G665)</f>
        <v>1</v>
      </c>
      <c r="L665" s="40" t="b">
        <v>1</v>
      </c>
      <c r="M665" s="40" t="b">
        <f t="shared" si="51"/>
        <v>1</v>
      </c>
      <c r="N665" s="66" t="b">
        <f t="shared" si="52"/>
        <v>1</v>
      </c>
      <c r="P665" s="41"/>
      <c r="Q665" s="42" t="s">
        <v>1287</v>
      </c>
      <c r="R665" s="232"/>
      <c r="S665" s="62"/>
      <c r="T665" s="43"/>
      <c r="U665" s="40" t="b" cm="1">
        <f t="array" ref="U665:V665">EXACT(F665:G665,P665:Q665)</f>
        <v>1</v>
      </c>
      <c r="V665" s="40" t="b">
        <v>1</v>
      </c>
      <c r="W665" s="40" t="b">
        <f t="shared" si="53"/>
        <v>1</v>
      </c>
      <c r="X665" s="40" t="b">
        <f t="shared" si="54"/>
        <v>1</v>
      </c>
    </row>
    <row r="666" spans="1:24" ht="14.5" customHeight="1" x14ac:dyDescent="0.3">
      <c r="A666" s="71" t="s">
        <v>855</v>
      </c>
      <c r="B666" s="55" t="s">
        <v>829</v>
      </c>
      <c r="C666" s="242" t="s">
        <v>857</v>
      </c>
      <c r="D666" s="72" t="s">
        <v>110</v>
      </c>
      <c r="F666" s="41" t="s">
        <v>855</v>
      </c>
      <c r="G666" s="42" t="s">
        <v>829</v>
      </c>
      <c r="H666" s="232" t="s">
        <v>857</v>
      </c>
      <c r="I666" s="62" t="s">
        <v>110</v>
      </c>
      <c r="K666" s="60" t="b" cm="1">
        <f t="array" ref="K666:L666">EXACT(A666:B666,F666:G666)</f>
        <v>1</v>
      </c>
      <c r="L666" s="40" t="b">
        <v>1</v>
      </c>
      <c r="M666" s="40" t="b">
        <f t="shared" si="51"/>
        <v>1</v>
      </c>
      <c r="N666" s="66" t="b">
        <f t="shared" si="52"/>
        <v>1</v>
      </c>
      <c r="P666" s="41" t="s">
        <v>855</v>
      </c>
      <c r="Q666" s="42" t="s">
        <v>829</v>
      </c>
      <c r="R666" s="232" t="s">
        <v>857</v>
      </c>
      <c r="S666" s="62" t="s">
        <v>110</v>
      </c>
      <c r="T666" s="43"/>
      <c r="U666" s="40" t="b" cm="1">
        <f t="array" ref="U666:V666">EXACT(F666:G666,P666:Q666)</f>
        <v>1</v>
      </c>
      <c r="V666" s="40" t="b">
        <v>1</v>
      </c>
      <c r="W666" s="40" t="b">
        <f t="shared" si="53"/>
        <v>1</v>
      </c>
      <c r="X666" s="40" t="b">
        <f t="shared" si="54"/>
        <v>1</v>
      </c>
    </row>
    <row r="667" spans="1:24" ht="14.5" customHeight="1" x14ac:dyDescent="0.3">
      <c r="A667" s="71" t="s">
        <v>856</v>
      </c>
      <c r="B667" s="56" t="s">
        <v>1457</v>
      </c>
      <c r="C667" s="242"/>
      <c r="D667" s="72" t="s">
        <v>6</v>
      </c>
      <c r="F667" s="41" t="s">
        <v>856</v>
      </c>
      <c r="G667" s="42" t="s">
        <v>1457</v>
      </c>
      <c r="H667" s="232"/>
      <c r="I667" s="62" t="s">
        <v>6</v>
      </c>
      <c r="K667" s="60" t="b" cm="1">
        <f t="array" ref="K667:L667">EXACT(A667:B667,F667:G667)</f>
        <v>1</v>
      </c>
      <c r="L667" s="40" t="b">
        <v>1</v>
      </c>
      <c r="M667" s="40" t="b">
        <f t="shared" si="51"/>
        <v>1</v>
      </c>
      <c r="N667" s="66" t="b">
        <f t="shared" si="52"/>
        <v>1</v>
      </c>
      <c r="P667" s="41" t="s">
        <v>856</v>
      </c>
      <c r="Q667" s="42" t="s">
        <v>1457</v>
      </c>
      <c r="R667" s="232"/>
      <c r="S667" s="62" t="s">
        <v>6</v>
      </c>
      <c r="T667" s="43"/>
      <c r="U667" s="40" t="b" cm="1">
        <f t="array" ref="U667:V667">EXACT(F667:G667,P667:Q667)</f>
        <v>1</v>
      </c>
      <c r="V667" s="40" t="b">
        <v>1</v>
      </c>
      <c r="W667" s="40" t="b">
        <f t="shared" si="53"/>
        <v>1</v>
      </c>
      <c r="X667" s="40" t="b">
        <f t="shared" si="54"/>
        <v>1</v>
      </c>
    </row>
    <row r="668" spans="1:24" ht="14.5" customHeight="1" x14ac:dyDescent="0.3">
      <c r="A668" s="71"/>
      <c r="B668" s="56" t="s">
        <v>1430</v>
      </c>
      <c r="C668" s="242"/>
      <c r="D668" s="72"/>
      <c r="F668" s="41"/>
      <c r="G668" s="42" t="s">
        <v>1430</v>
      </c>
      <c r="H668" s="232"/>
      <c r="I668" s="62"/>
      <c r="K668" s="60" t="b" cm="1">
        <f t="array" ref="K668:L668">EXACT(A668:B668,F668:G668)</f>
        <v>1</v>
      </c>
      <c r="L668" s="40" t="b">
        <v>1</v>
      </c>
      <c r="M668" s="40" t="b">
        <f t="shared" si="51"/>
        <v>1</v>
      </c>
      <c r="N668" s="66" t="b">
        <f t="shared" si="52"/>
        <v>1</v>
      </c>
      <c r="P668" s="41"/>
      <c r="Q668" s="42" t="s">
        <v>1430</v>
      </c>
      <c r="R668" s="232"/>
      <c r="S668" s="62"/>
      <c r="T668" s="43"/>
      <c r="U668" s="40" t="b" cm="1">
        <f t="array" ref="U668:V668">EXACT(F668:G668,P668:Q668)</f>
        <v>1</v>
      </c>
      <c r="V668" s="40" t="b">
        <v>1</v>
      </c>
      <c r="W668" s="40" t="b">
        <f t="shared" si="53"/>
        <v>1</v>
      </c>
      <c r="X668" s="40" t="b">
        <f t="shared" si="54"/>
        <v>1</v>
      </c>
    </row>
    <row r="669" spans="1:24" ht="14.5" customHeight="1" x14ac:dyDescent="0.3">
      <c r="A669" s="71" t="s">
        <v>858</v>
      </c>
      <c r="B669" s="55" t="s">
        <v>849</v>
      </c>
      <c r="C669" s="242" t="s">
        <v>860</v>
      </c>
      <c r="D669" s="72" t="s">
        <v>121</v>
      </c>
      <c r="F669" s="41" t="s">
        <v>858</v>
      </c>
      <c r="G669" s="42" t="s">
        <v>849</v>
      </c>
      <c r="H669" s="232" t="s">
        <v>860</v>
      </c>
      <c r="I669" s="62" t="s">
        <v>121</v>
      </c>
      <c r="K669" s="60" t="b" cm="1">
        <f t="array" ref="K669:L669">EXACT(A669:B669,F669:G669)</f>
        <v>1</v>
      </c>
      <c r="L669" s="40" t="b">
        <v>1</v>
      </c>
      <c r="M669" s="40" t="b">
        <f t="shared" si="51"/>
        <v>1</v>
      </c>
      <c r="N669" s="66" t="b">
        <f t="shared" si="52"/>
        <v>1</v>
      </c>
      <c r="P669" s="41" t="s">
        <v>858</v>
      </c>
      <c r="Q669" s="42" t="s">
        <v>849</v>
      </c>
      <c r="R669" s="232" t="s">
        <v>860</v>
      </c>
      <c r="S669" s="62" t="s">
        <v>121</v>
      </c>
      <c r="T669" s="43"/>
      <c r="U669" s="40" t="b" cm="1">
        <f t="array" ref="U669:V669">EXACT(F669:G669,P669:Q669)</f>
        <v>1</v>
      </c>
      <c r="V669" s="40" t="b">
        <v>1</v>
      </c>
      <c r="W669" s="40" t="b">
        <f t="shared" si="53"/>
        <v>1</v>
      </c>
      <c r="X669" s="40" t="b">
        <f t="shared" si="54"/>
        <v>1</v>
      </c>
    </row>
    <row r="670" spans="1:24" ht="14.5" customHeight="1" x14ac:dyDescent="0.3">
      <c r="A670" s="71" t="s">
        <v>859</v>
      </c>
      <c r="B670" s="55" t="s">
        <v>850</v>
      </c>
      <c r="C670" s="242"/>
      <c r="D670" s="72" t="s">
        <v>854</v>
      </c>
      <c r="F670" s="41" t="s">
        <v>859</v>
      </c>
      <c r="G670" s="42" t="s">
        <v>850</v>
      </c>
      <c r="H670" s="232"/>
      <c r="I670" s="62" t="s">
        <v>854</v>
      </c>
      <c r="K670" s="60" t="b" cm="1">
        <f t="array" ref="K670:L670">EXACT(A670:B670,F670:G670)</f>
        <v>1</v>
      </c>
      <c r="L670" s="40" t="b">
        <v>1</v>
      </c>
      <c r="M670" s="40" t="b">
        <f t="shared" si="51"/>
        <v>1</v>
      </c>
      <c r="N670" s="66" t="b">
        <f t="shared" si="52"/>
        <v>1</v>
      </c>
      <c r="P670" s="41" t="s">
        <v>859</v>
      </c>
      <c r="Q670" s="42" t="s">
        <v>850</v>
      </c>
      <c r="R670" s="232"/>
      <c r="S670" s="62" t="s">
        <v>854</v>
      </c>
      <c r="T670" s="43"/>
      <c r="U670" s="40" t="b" cm="1">
        <f t="array" ref="U670:V670">EXACT(F670:G670,P670:Q670)</f>
        <v>1</v>
      </c>
      <c r="V670" s="40" t="b">
        <v>1</v>
      </c>
      <c r="W670" s="40" t="b">
        <f t="shared" si="53"/>
        <v>1</v>
      </c>
      <c r="X670" s="40" t="b">
        <f t="shared" si="54"/>
        <v>1</v>
      </c>
    </row>
    <row r="671" spans="1:24" ht="14.5" customHeight="1" x14ac:dyDescent="0.3">
      <c r="A671" s="71"/>
      <c r="B671" s="55" t="s">
        <v>851</v>
      </c>
      <c r="C671" s="242"/>
      <c r="D671" s="72"/>
      <c r="F671" s="41"/>
      <c r="G671" s="42" t="s">
        <v>851</v>
      </c>
      <c r="H671" s="232"/>
      <c r="I671" s="62"/>
      <c r="K671" s="60" t="b" cm="1">
        <f t="array" ref="K671:L671">EXACT(A671:B671,F671:G671)</f>
        <v>1</v>
      </c>
      <c r="L671" s="40" t="b">
        <v>1</v>
      </c>
      <c r="M671" s="40" t="b">
        <f t="shared" si="51"/>
        <v>1</v>
      </c>
      <c r="N671" s="66" t="b">
        <f t="shared" si="52"/>
        <v>1</v>
      </c>
      <c r="P671" s="41"/>
      <c r="Q671" s="42" t="s">
        <v>851</v>
      </c>
      <c r="R671" s="232"/>
      <c r="S671" s="62"/>
      <c r="T671" s="43"/>
      <c r="U671" s="40" t="b" cm="1">
        <f t="array" ref="U671:V671">EXACT(F671:G671,P671:Q671)</f>
        <v>1</v>
      </c>
      <c r="V671" s="40" t="b">
        <v>1</v>
      </c>
      <c r="W671" s="40" t="b">
        <f t="shared" si="53"/>
        <v>1</v>
      </c>
      <c r="X671" s="40" t="b">
        <f t="shared" si="54"/>
        <v>1</v>
      </c>
    </row>
    <row r="672" spans="1:24" ht="14.5" customHeight="1" x14ac:dyDescent="0.3">
      <c r="A672" s="71"/>
      <c r="B672" s="55" t="s">
        <v>1287</v>
      </c>
      <c r="C672" s="242"/>
      <c r="D672" s="72"/>
      <c r="F672" s="41"/>
      <c r="G672" s="42" t="s">
        <v>1287</v>
      </c>
      <c r="H672" s="232"/>
      <c r="I672" s="62"/>
      <c r="K672" s="60" t="b" cm="1">
        <f t="array" ref="K672:L672">EXACT(A672:B672,F672:G672)</f>
        <v>1</v>
      </c>
      <c r="L672" s="40" t="b">
        <v>1</v>
      </c>
      <c r="M672" s="40" t="b">
        <f t="shared" si="51"/>
        <v>1</v>
      </c>
      <c r="N672" s="66" t="b">
        <f t="shared" si="52"/>
        <v>1</v>
      </c>
      <c r="P672" s="41"/>
      <c r="Q672" s="42" t="s">
        <v>1287</v>
      </c>
      <c r="R672" s="232"/>
      <c r="S672" s="62"/>
      <c r="T672" s="43"/>
      <c r="U672" s="40" t="b" cm="1">
        <f t="array" ref="U672:V672">EXACT(F672:G672,P672:Q672)</f>
        <v>1</v>
      </c>
      <c r="V672" s="40" t="b">
        <v>1</v>
      </c>
      <c r="W672" s="40" t="b">
        <f t="shared" si="53"/>
        <v>1</v>
      </c>
      <c r="X672" s="40" t="b">
        <f t="shared" si="54"/>
        <v>1</v>
      </c>
    </row>
    <row r="673" spans="1:24" ht="14.5" customHeight="1" x14ac:dyDescent="0.3">
      <c r="A673" s="71" t="s">
        <v>861</v>
      </c>
      <c r="B673" s="55" t="s">
        <v>1350</v>
      </c>
      <c r="C673" s="242" t="s">
        <v>865</v>
      </c>
      <c r="D673" s="72" t="s">
        <v>110</v>
      </c>
      <c r="F673" s="41" t="s">
        <v>861</v>
      </c>
      <c r="G673" s="42" t="s">
        <v>1350</v>
      </c>
      <c r="H673" s="232" t="s">
        <v>865</v>
      </c>
      <c r="I673" s="62" t="s">
        <v>110</v>
      </c>
      <c r="K673" s="60" t="b" cm="1">
        <f t="array" ref="K673:L673">EXACT(A673:B673,F673:G673)</f>
        <v>1</v>
      </c>
      <c r="L673" s="40" t="b">
        <v>1</v>
      </c>
      <c r="M673" s="40" t="b">
        <f t="shared" si="51"/>
        <v>1</v>
      </c>
      <c r="N673" s="66" t="b">
        <f t="shared" si="52"/>
        <v>1</v>
      </c>
      <c r="P673" s="41" t="s">
        <v>861</v>
      </c>
      <c r="Q673" s="42" t="s">
        <v>1350</v>
      </c>
      <c r="R673" s="232" t="s">
        <v>865</v>
      </c>
      <c r="S673" s="62" t="s">
        <v>110</v>
      </c>
      <c r="T673" s="43"/>
      <c r="U673" s="40" t="b" cm="1">
        <f t="array" ref="U673:V673">EXACT(F673:G673,P673:Q673)</f>
        <v>1</v>
      </c>
      <c r="V673" s="40" t="b">
        <v>1</v>
      </c>
      <c r="W673" s="40" t="b">
        <f t="shared" si="53"/>
        <v>1</v>
      </c>
      <c r="X673" s="40" t="b">
        <f t="shared" si="54"/>
        <v>1</v>
      </c>
    </row>
    <row r="674" spans="1:24" ht="14.5" customHeight="1" x14ac:dyDescent="0.3">
      <c r="A674" s="71" t="s">
        <v>862</v>
      </c>
      <c r="B674" s="55" t="s">
        <v>1311</v>
      </c>
      <c r="C674" s="242"/>
      <c r="D674" s="72" t="s">
        <v>6</v>
      </c>
      <c r="F674" s="41" t="s">
        <v>862</v>
      </c>
      <c r="G674" s="42" t="s">
        <v>1311</v>
      </c>
      <c r="H674" s="232"/>
      <c r="I674" s="62" t="s">
        <v>6</v>
      </c>
      <c r="K674" s="60" t="b" cm="1">
        <f t="array" ref="K674:L674">EXACT(A674:B674,F674:G674)</f>
        <v>1</v>
      </c>
      <c r="L674" s="40" t="b">
        <v>1</v>
      </c>
      <c r="M674" s="40" t="b">
        <f t="shared" si="51"/>
        <v>1</v>
      </c>
      <c r="N674" s="66" t="b">
        <f t="shared" si="52"/>
        <v>1</v>
      </c>
      <c r="P674" s="41" t="s">
        <v>862</v>
      </c>
      <c r="Q674" s="42" t="s">
        <v>1311</v>
      </c>
      <c r="R674" s="232"/>
      <c r="S674" s="62" t="s">
        <v>6</v>
      </c>
      <c r="T674" s="43"/>
      <c r="U674" s="40" t="b" cm="1">
        <f t="array" ref="U674:V674">EXACT(F674:G674,P674:Q674)</f>
        <v>1</v>
      </c>
      <c r="V674" s="40" t="b">
        <v>1</v>
      </c>
      <c r="W674" s="40" t="b">
        <f t="shared" si="53"/>
        <v>1</v>
      </c>
      <c r="X674" s="40" t="b">
        <f t="shared" si="54"/>
        <v>1</v>
      </c>
    </row>
    <row r="675" spans="1:24" ht="14.5" customHeight="1" x14ac:dyDescent="0.3">
      <c r="A675" s="71" t="s">
        <v>863</v>
      </c>
      <c r="B675" s="55" t="s">
        <v>165</v>
      </c>
      <c r="C675" s="242"/>
      <c r="D675" s="72"/>
      <c r="F675" s="41" t="s">
        <v>863</v>
      </c>
      <c r="G675" s="42" t="s">
        <v>165</v>
      </c>
      <c r="H675" s="232"/>
      <c r="I675" s="62"/>
      <c r="K675" s="60" t="b" cm="1">
        <f t="array" ref="K675:L675">EXACT(A675:B675,F675:G675)</f>
        <v>1</v>
      </c>
      <c r="L675" s="40" t="b">
        <v>1</v>
      </c>
      <c r="M675" s="40" t="b">
        <f t="shared" si="51"/>
        <v>1</v>
      </c>
      <c r="N675" s="66" t="b">
        <f t="shared" si="52"/>
        <v>1</v>
      </c>
      <c r="P675" s="41" t="s">
        <v>863</v>
      </c>
      <c r="Q675" s="42" t="s">
        <v>165</v>
      </c>
      <c r="R675" s="232"/>
      <c r="S675" s="62"/>
      <c r="T675" s="43"/>
      <c r="U675" s="40" t="b" cm="1">
        <f t="array" ref="U675:V675">EXACT(F675:G675,P675:Q675)</f>
        <v>1</v>
      </c>
      <c r="V675" s="40" t="b">
        <v>1</v>
      </c>
      <c r="W675" s="40" t="b">
        <f t="shared" si="53"/>
        <v>1</v>
      </c>
      <c r="X675" s="40" t="b">
        <f t="shared" si="54"/>
        <v>1</v>
      </c>
    </row>
    <row r="676" spans="1:24" ht="14.5" customHeight="1" x14ac:dyDescent="0.3">
      <c r="A676" s="71" t="s">
        <v>864</v>
      </c>
      <c r="B676" s="55"/>
      <c r="C676" s="242"/>
      <c r="D676" s="72"/>
      <c r="F676" s="41" t="s">
        <v>864</v>
      </c>
      <c r="G676" s="42"/>
      <c r="H676" s="232"/>
      <c r="I676" s="62"/>
      <c r="K676" s="60" t="b" cm="1">
        <f t="array" ref="K676:L676">EXACT(A676:B676,F676:G676)</f>
        <v>1</v>
      </c>
      <c r="L676" s="40" t="b">
        <v>1</v>
      </c>
      <c r="M676" s="40" t="b">
        <f t="shared" si="51"/>
        <v>1</v>
      </c>
      <c r="N676" s="66" t="b">
        <f t="shared" si="52"/>
        <v>1</v>
      </c>
      <c r="P676" s="41" t="s">
        <v>864</v>
      </c>
      <c r="Q676" s="42"/>
      <c r="R676" s="232"/>
      <c r="S676" s="62"/>
      <c r="T676" s="43"/>
      <c r="U676" s="40" t="b" cm="1">
        <f t="array" ref="U676:V676">EXACT(F676:G676,P676:Q676)</f>
        <v>1</v>
      </c>
      <c r="V676" s="40" t="b">
        <v>1</v>
      </c>
      <c r="W676" s="40" t="b">
        <f t="shared" si="53"/>
        <v>1</v>
      </c>
      <c r="X676" s="40" t="b">
        <f t="shared" si="54"/>
        <v>1</v>
      </c>
    </row>
    <row r="677" spans="1:24" ht="14.5" customHeight="1" x14ac:dyDescent="0.3">
      <c r="A677" s="71" t="s">
        <v>866</v>
      </c>
      <c r="B677" s="55" t="s">
        <v>1350</v>
      </c>
      <c r="C677" s="242" t="s">
        <v>868</v>
      </c>
      <c r="D677" s="72" t="s">
        <v>110</v>
      </c>
      <c r="F677" s="41" t="s">
        <v>866</v>
      </c>
      <c r="G677" s="42" t="s">
        <v>1350</v>
      </c>
      <c r="H677" s="232" t="s">
        <v>868</v>
      </c>
      <c r="I677" s="62" t="s">
        <v>110</v>
      </c>
      <c r="K677" s="60" t="b" cm="1">
        <f t="array" ref="K677:L677">EXACT(A677:B677,F677:G677)</f>
        <v>1</v>
      </c>
      <c r="L677" s="40" t="b">
        <v>1</v>
      </c>
      <c r="M677" s="40" t="b">
        <f t="shared" si="51"/>
        <v>1</v>
      </c>
      <c r="N677" s="66" t="b">
        <f t="shared" si="52"/>
        <v>1</v>
      </c>
      <c r="P677" s="41" t="s">
        <v>866</v>
      </c>
      <c r="Q677" s="42" t="s">
        <v>1350</v>
      </c>
      <c r="R677" s="232" t="s">
        <v>868</v>
      </c>
      <c r="S677" s="62" t="s">
        <v>110</v>
      </c>
      <c r="T677" s="43"/>
      <c r="U677" s="40" t="b" cm="1">
        <f t="array" ref="U677:V677">EXACT(F677:G677,P677:Q677)</f>
        <v>1</v>
      </c>
      <c r="V677" s="40" t="b">
        <v>1</v>
      </c>
      <c r="W677" s="40" t="b">
        <f t="shared" si="53"/>
        <v>1</v>
      </c>
      <c r="X677" s="40" t="b">
        <f t="shared" si="54"/>
        <v>1</v>
      </c>
    </row>
    <row r="678" spans="1:24" ht="14.5" customHeight="1" x14ac:dyDescent="0.3">
      <c r="A678" s="71" t="s">
        <v>867</v>
      </c>
      <c r="B678" s="55" t="s">
        <v>1311</v>
      </c>
      <c r="C678" s="242"/>
      <c r="D678" s="72" t="s">
        <v>6</v>
      </c>
      <c r="F678" s="41" t="s">
        <v>867</v>
      </c>
      <c r="G678" s="42" t="s">
        <v>1311</v>
      </c>
      <c r="H678" s="232"/>
      <c r="I678" s="62" t="s">
        <v>6</v>
      </c>
      <c r="K678" s="60" t="b" cm="1">
        <f t="array" ref="K678:L678">EXACT(A678:B678,F678:G678)</f>
        <v>1</v>
      </c>
      <c r="L678" s="40" t="b">
        <v>1</v>
      </c>
      <c r="M678" s="40" t="b">
        <f t="shared" si="51"/>
        <v>1</v>
      </c>
      <c r="N678" s="66" t="b">
        <f t="shared" si="52"/>
        <v>1</v>
      </c>
      <c r="P678" s="41" t="s">
        <v>867</v>
      </c>
      <c r="Q678" s="42" t="s">
        <v>1311</v>
      </c>
      <c r="R678" s="232"/>
      <c r="S678" s="62" t="s">
        <v>6</v>
      </c>
      <c r="T678" s="43"/>
      <c r="U678" s="40" t="b" cm="1">
        <f t="array" ref="U678:V678">EXACT(F678:G678,P678:Q678)</f>
        <v>1</v>
      </c>
      <c r="V678" s="40" t="b">
        <v>1</v>
      </c>
      <c r="W678" s="40" t="b">
        <f t="shared" si="53"/>
        <v>1</v>
      </c>
      <c r="X678" s="40" t="b">
        <f t="shared" si="54"/>
        <v>1</v>
      </c>
    </row>
    <row r="679" spans="1:24" ht="14.5" customHeight="1" x14ac:dyDescent="0.3">
      <c r="A679" s="71"/>
      <c r="B679" s="55" t="s">
        <v>165</v>
      </c>
      <c r="C679" s="242"/>
      <c r="D679" s="72"/>
      <c r="F679" s="41"/>
      <c r="G679" s="42" t="s">
        <v>165</v>
      </c>
      <c r="H679" s="232"/>
      <c r="I679" s="62"/>
      <c r="K679" s="60" t="b" cm="1">
        <f t="array" ref="K679:L679">EXACT(A679:B679,F679:G679)</f>
        <v>1</v>
      </c>
      <c r="L679" s="40" t="b">
        <v>1</v>
      </c>
      <c r="M679" s="40" t="b">
        <f t="shared" si="51"/>
        <v>1</v>
      </c>
      <c r="N679" s="66" t="b">
        <f t="shared" si="52"/>
        <v>1</v>
      </c>
      <c r="P679" s="41"/>
      <c r="Q679" s="42" t="s">
        <v>165</v>
      </c>
      <c r="R679" s="232"/>
      <c r="S679" s="62"/>
      <c r="T679" s="43"/>
      <c r="U679" s="40" t="b" cm="1">
        <f t="array" ref="U679:V679">EXACT(F679:G679,P679:Q679)</f>
        <v>1</v>
      </c>
      <c r="V679" s="40" t="b">
        <v>1</v>
      </c>
      <c r="W679" s="40" t="b">
        <f t="shared" si="53"/>
        <v>1</v>
      </c>
      <c r="X679" s="40" t="b">
        <f t="shared" si="54"/>
        <v>1</v>
      </c>
    </row>
    <row r="680" spans="1:24" ht="14.5" customHeight="1" x14ac:dyDescent="0.3">
      <c r="A680" s="71" t="s">
        <v>869</v>
      </c>
      <c r="B680" s="55" t="s">
        <v>1375</v>
      </c>
      <c r="C680" s="242" t="s">
        <v>871</v>
      </c>
      <c r="D680" s="72" t="s">
        <v>872</v>
      </c>
      <c r="F680" s="41" t="s">
        <v>869</v>
      </c>
      <c r="G680" s="42" t="s">
        <v>1375</v>
      </c>
      <c r="H680" s="232" t="s">
        <v>871</v>
      </c>
      <c r="I680" s="62" t="s">
        <v>872</v>
      </c>
      <c r="K680" s="60" t="b" cm="1">
        <f t="array" ref="K680:L680">EXACT(A680:B680,F680:G680)</f>
        <v>1</v>
      </c>
      <c r="L680" s="40" t="b">
        <v>1</v>
      </c>
      <c r="M680" s="40" t="b">
        <f t="shared" si="51"/>
        <v>1</v>
      </c>
      <c r="N680" s="66" t="b">
        <f t="shared" si="52"/>
        <v>1</v>
      </c>
      <c r="P680" s="41" t="s">
        <v>869</v>
      </c>
      <c r="Q680" s="42" t="s">
        <v>1375</v>
      </c>
      <c r="R680" s="232" t="s">
        <v>871</v>
      </c>
      <c r="S680" s="62" t="s">
        <v>872</v>
      </c>
      <c r="T680" s="43"/>
      <c r="U680" s="40" t="b" cm="1">
        <f t="array" ref="U680:V680">EXACT(F680:G680,P680:Q680)</f>
        <v>1</v>
      </c>
      <c r="V680" s="40" t="b">
        <v>1</v>
      </c>
      <c r="W680" s="40" t="b">
        <f t="shared" si="53"/>
        <v>1</v>
      </c>
      <c r="X680" s="40" t="b">
        <f t="shared" si="54"/>
        <v>1</v>
      </c>
    </row>
    <row r="681" spans="1:24" ht="14.5" customHeight="1" x14ac:dyDescent="0.3">
      <c r="A681" s="71" t="s">
        <v>870</v>
      </c>
      <c r="B681" s="55" t="s">
        <v>587</v>
      </c>
      <c r="C681" s="242"/>
      <c r="D681" s="72" t="s">
        <v>37</v>
      </c>
      <c r="F681" s="41" t="s">
        <v>870</v>
      </c>
      <c r="G681" s="42" t="s">
        <v>587</v>
      </c>
      <c r="H681" s="232"/>
      <c r="I681" s="62" t="s">
        <v>37</v>
      </c>
      <c r="K681" s="60" t="b" cm="1">
        <f t="array" ref="K681:L681">EXACT(A681:B681,F681:G681)</f>
        <v>1</v>
      </c>
      <c r="L681" s="40" t="b">
        <v>1</v>
      </c>
      <c r="M681" s="40" t="b">
        <f t="shared" si="51"/>
        <v>1</v>
      </c>
      <c r="N681" s="66" t="b">
        <f t="shared" si="52"/>
        <v>1</v>
      </c>
      <c r="P681" s="41" t="s">
        <v>870</v>
      </c>
      <c r="Q681" s="42" t="s">
        <v>587</v>
      </c>
      <c r="R681" s="232"/>
      <c r="S681" s="62" t="s">
        <v>37</v>
      </c>
      <c r="T681" s="43"/>
      <c r="U681" s="40" t="b" cm="1">
        <f t="array" ref="U681:V681">EXACT(F681:G681,P681:Q681)</f>
        <v>1</v>
      </c>
      <c r="V681" s="40" t="b">
        <v>1</v>
      </c>
      <c r="W681" s="40" t="b">
        <f t="shared" si="53"/>
        <v>1</v>
      </c>
      <c r="X681" s="40" t="b">
        <f t="shared" si="54"/>
        <v>1</v>
      </c>
    </row>
    <row r="682" spans="1:24" ht="14.5" customHeight="1" x14ac:dyDescent="0.3">
      <c r="A682" s="71"/>
      <c r="B682" s="55" t="s">
        <v>588</v>
      </c>
      <c r="C682" s="242"/>
      <c r="D682" s="72" t="s">
        <v>6</v>
      </c>
      <c r="F682" s="41"/>
      <c r="G682" s="42" t="s">
        <v>588</v>
      </c>
      <c r="H682" s="232"/>
      <c r="I682" s="62" t="s">
        <v>6</v>
      </c>
      <c r="K682" s="60" t="b" cm="1">
        <f t="array" ref="K682:L682">EXACT(A682:B682,F682:G682)</f>
        <v>1</v>
      </c>
      <c r="L682" s="40" t="b">
        <v>1</v>
      </c>
      <c r="M682" s="40" t="b">
        <f t="shared" si="51"/>
        <v>1</v>
      </c>
      <c r="N682" s="66" t="b">
        <f t="shared" si="52"/>
        <v>1</v>
      </c>
      <c r="P682" s="41"/>
      <c r="Q682" s="42" t="s">
        <v>588</v>
      </c>
      <c r="R682" s="232"/>
      <c r="S682" s="62" t="s">
        <v>6</v>
      </c>
      <c r="T682" s="43"/>
      <c r="U682" s="40" t="b" cm="1">
        <f t="array" ref="U682:V682">EXACT(F682:G682,P682:Q682)</f>
        <v>1</v>
      </c>
      <c r="V682" s="40" t="b">
        <v>1</v>
      </c>
      <c r="W682" s="40" t="b">
        <f t="shared" si="53"/>
        <v>1</v>
      </c>
      <c r="X682" s="40" t="b">
        <f t="shared" si="54"/>
        <v>1</v>
      </c>
    </row>
    <row r="683" spans="1:24" ht="14.5" customHeight="1" x14ac:dyDescent="0.3">
      <c r="A683" s="71" t="s">
        <v>1436</v>
      </c>
      <c r="B683" s="55" t="s">
        <v>1296</v>
      </c>
      <c r="C683" s="242" t="s">
        <v>873</v>
      </c>
      <c r="D683" s="72" t="s">
        <v>110</v>
      </c>
      <c r="F683" s="41" t="s">
        <v>1436</v>
      </c>
      <c r="G683" s="42" t="s">
        <v>1296</v>
      </c>
      <c r="H683" s="232" t="s">
        <v>873</v>
      </c>
      <c r="I683" s="62" t="s">
        <v>110</v>
      </c>
      <c r="K683" s="60" t="b" cm="1">
        <f t="array" ref="K683:L683">EXACT(A683:B683,F683:G683)</f>
        <v>1</v>
      </c>
      <c r="L683" s="40" t="b">
        <v>1</v>
      </c>
      <c r="M683" s="40" t="b">
        <f t="shared" ref="M683:M704" si="55">EXACT(C683,H683)</f>
        <v>1</v>
      </c>
      <c r="N683" s="66" t="b">
        <f t="shared" ref="N683:N704" si="56">EXACT(D683,I683)</f>
        <v>1</v>
      </c>
      <c r="P683" s="41" t="s">
        <v>1436</v>
      </c>
      <c r="Q683" s="42" t="s">
        <v>1296</v>
      </c>
      <c r="R683" s="232" t="s">
        <v>873</v>
      </c>
      <c r="S683" s="62" t="s">
        <v>110</v>
      </c>
      <c r="T683" s="43"/>
      <c r="U683" s="40" t="b" cm="1">
        <f t="array" ref="U683:V683">EXACT(F683:G683,P683:Q683)</f>
        <v>1</v>
      </c>
      <c r="V683" s="40" t="b">
        <v>1</v>
      </c>
      <c r="W683" s="40" t="b">
        <f t="shared" si="53"/>
        <v>1</v>
      </c>
      <c r="X683" s="40" t="b">
        <f t="shared" si="54"/>
        <v>1</v>
      </c>
    </row>
    <row r="684" spans="1:24" ht="14.5" customHeight="1" x14ac:dyDescent="0.3">
      <c r="A684" s="71" t="s">
        <v>1437</v>
      </c>
      <c r="B684" s="55" t="s">
        <v>1286</v>
      </c>
      <c r="C684" s="242"/>
      <c r="D684" s="72" t="s">
        <v>6</v>
      </c>
      <c r="F684" s="41" t="s">
        <v>1437</v>
      </c>
      <c r="G684" s="42" t="s">
        <v>1286</v>
      </c>
      <c r="H684" s="232"/>
      <c r="I684" s="62" t="s">
        <v>6</v>
      </c>
      <c r="K684" s="60" t="b" cm="1">
        <f t="array" ref="K684:L684">EXACT(A684:B684,F684:G684)</f>
        <v>1</v>
      </c>
      <c r="L684" s="40" t="b">
        <v>1</v>
      </c>
      <c r="M684" s="40" t="b">
        <f t="shared" si="55"/>
        <v>1</v>
      </c>
      <c r="N684" s="66" t="b">
        <f t="shared" si="56"/>
        <v>1</v>
      </c>
      <c r="P684" s="41" t="s">
        <v>1437</v>
      </c>
      <c r="Q684" s="42" t="s">
        <v>1286</v>
      </c>
      <c r="R684" s="232"/>
      <c r="S684" s="62" t="s">
        <v>6</v>
      </c>
      <c r="T684" s="43"/>
      <c r="U684" s="40" t="b" cm="1">
        <f t="array" ref="U684:V684">EXACT(F684:G684,P684:Q684)</f>
        <v>1</v>
      </c>
      <c r="V684" s="40" t="b">
        <v>1</v>
      </c>
      <c r="W684" s="40" t="b">
        <f t="shared" ref="W684:W704" si="57">EXACT(H684,R684)</f>
        <v>1</v>
      </c>
      <c r="X684" s="40" t="b">
        <f t="shared" ref="X684:X704" si="58">EXACT(I684,S684)</f>
        <v>1</v>
      </c>
    </row>
    <row r="685" spans="1:24" ht="14.5" customHeight="1" x14ac:dyDescent="0.3">
      <c r="A685" s="71" t="s">
        <v>1438</v>
      </c>
      <c r="B685" s="55" t="s">
        <v>47</v>
      </c>
      <c r="C685" s="242"/>
      <c r="D685" s="72"/>
      <c r="F685" s="41" t="s">
        <v>1438</v>
      </c>
      <c r="G685" s="42" t="s">
        <v>47</v>
      </c>
      <c r="H685" s="232"/>
      <c r="I685" s="62"/>
      <c r="K685" s="60" t="b" cm="1">
        <f t="array" ref="K685:L685">EXACT(A685:B685,F685:G685)</f>
        <v>1</v>
      </c>
      <c r="L685" s="40" t="b">
        <v>1</v>
      </c>
      <c r="M685" s="40" t="b">
        <f t="shared" si="55"/>
        <v>1</v>
      </c>
      <c r="N685" s="66" t="b">
        <f t="shared" si="56"/>
        <v>1</v>
      </c>
      <c r="P685" s="41" t="s">
        <v>1438</v>
      </c>
      <c r="Q685" s="42" t="s">
        <v>47</v>
      </c>
      <c r="R685" s="232"/>
      <c r="S685" s="62"/>
      <c r="T685" s="43"/>
      <c r="U685" s="40" t="b" cm="1">
        <f t="array" ref="U685:V685">EXACT(F685:G685,P685:Q685)</f>
        <v>1</v>
      </c>
      <c r="V685" s="40" t="b">
        <v>1</v>
      </c>
      <c r="W685" s="40" t="b">
        <f t="shared" si="57"/>
        <v>1</v>
      </c>
      <c r="X685" s="40" t="b">
        <f t="shared" si="58"/>
        <v>1</v>
      </c>
    </row>
    <row r="686" spans="1:24" ht="14.5" customHeight="1" x14ac:dyDescent="0.3">
      <c r="A686" s="71" t="s">
        <v>1439</v>
      </c>
      <c r="B686" s="55"/>
      <c r="C686" s="242"/>
      <c r="D686" s="72"/>
      <c r="F686" s="41" t="s">
        <v>1439</v>
      </c>
      <c r="G686" s="42"/>
      <c r="H686" s="232"/>
      <c r="I686" s="62"/>
      <c r="K686" s="60" t="b" cm="1">
        <f t="array" ref="K686:L686">EXACT(A686:B686,F686:G686)</f>
        <v>1</v>
      </c>
      <c r="L686" s="40" t="b">
        <v>1</v>
      </c>
      <c r="M686" s="40" t="b">
        <f t="shared" si="55"/>
        <v>1</v>
      </c>
      <c r="N686" s="66" t="b">
        <f t="shared" si="56"/>
        <v>1</v>
      </c>
      <c r="P686" s="41" t="s">
        <v>1439</v>
      </c>
      <c r="Q686" s="42"/>
      <c r="R686" s="232"/>
      <c r="S686" s="62"/>
      <c r="T686" s="43"/>
      <c r="U686" s="40" t="b" cm="1">
        <f t="array" ref="U686:V686">EXACT(F686:G686,P686:Q686)</f>
        <v>1</v>
      </c>
      <c r="V686" s="40" t="b">
        <v>1</v>
      </c>
      <c r="W686" s="40" t="b">
        <f t="shared" si="57"/>
        <v>1</v>
      </c>
      <c r="X686" s="40" t="b">
        <f t="shared" si="58"/>
        <v>1</v>
      </c>
    </row>
    <row r="687" spans="1:24" ht="14.5" customHeight="1" x14ac:dyDescent="0.3">
      <c r="A687" s="71" t="s">
        <v>874</v>
      </c>
      <c r="B687" s="55" t="s">
        <v>877</v>
      </c>
      <c r="C687" s="242" t="s">
        <v>880</v>
      </c>
      <c r="D687" s="72" t="s">
        <v>121</v>
      </c>
      <c r="F687" s="41" t="s">
        <v>874</v>
      </c>
      <c r="G687" s="54" t="s">
        <v>877</v>
      </c>
      <c r="H687" s="232" t="s">
        <v>880</v>
      </c>
      <c r="I687" s="62" t="s">
        <v>121</v>
      </c>
      <c r="K687" s="60" t="b" cm="1">
        <f t="array" ref="K687:L687">EXACT(A687:B687,F687:G687)</f>
        <v>1</v>
      </c>
      <c r="L687" s="40" t="b">
        <v>1</v>
      </c>
      <c r="M687" s="40" t="b">
        <f t="shared" si="55"/>
        <v>1</v>
      </c>
      <c r="N687" s="66" t="b">
        <f t="shared" si="56"/>
        <v>1</v>
      </c>
      <c r="P687" s="41" t="s">
        <v>874</v>
      </c>
      <c r="Q687" s="54" t="s">
        <v>877</v>
      </c>
      <c r="R687" s="232" t="s">
        <v>880</v>
      </c>
      <c r="S687" s="62" t="s">
        <v>121</v>
      </c>
      <c r="T687" s="43"/>
      <c r="U687" s="40" t="b" cm="1">
        <f t="array" ref="U687:V687">EXACT(F687:G687,P687:Q687)</f>
        <v>1</v>
      </c>
      <c r="V687" s="40" t="b">
        <v>1</v>
      </c>
      <c r="W687" s="40" t="b">
        <f t="shared" si="57"/>
        <v>1</v>
      </c>
      <c r="X687" s="40" t="b">
        <f t="shared" si="58"/>
        <v>1</v>
      </c>
    </row>
    <row r="688" spans="1:24" ht="14.5" customHeight="1" x14ac:dyDescent="0.3">
      <c r="A688" s="71" t="s">
        <v>875</v>
      </c>
      <c r="B688" s="55" t="s">
        <v>878</v>
      </c>
      <c r="C688" s="242"/>
      <c r="D688" s="72" t="s">
        <v>6</v>
      </c>
      <c r="F688" s="41" t="s">
        <v>875</v>
      </c>
      <c r="G688" s="54" t="s">
        <v>878</v>
      </c>
      <c r="H688" s="232"/>
      <c r="I688" s="62" t="s">
        <v>6</v>
      </c>
      <c r="K688" s="60" t="b" cm="1">
        <f t="array" ref="K688:L688">EXACT(A688:B688,F688:G688)</f>
        <v>1</v>
      </c>
      <c r="L688" s="40" t="b">
        <v>1</v>
      </c>
      <c r="M688" s="40" t="b">
        <f t="shared" si="55"/>
        <v>1</v>
      </c>
      <c r="N688" s="66" t="b">
        <f t="shared" si="56"/>
        <v>1</v>
      </c>
      <c r="P688" s="41" t="s">
        <v>875</v>
      </c>
      <c r="Q688" s="54" t="s">
        <v>878</v>
      </c>
      <c r="R688" s="232"/>
      <c r="S688" s="62" t="s">
        <v>6</v>
      </c>
      <c r="T688" s="43"/>
      <c r="U688" s="40" t="b" cm="1">
        <f t="array" ref="U688:V688">EXACT(F688:G688,P688:Q688)</f>
        <v>1</v>
      </c>
      <c r="V688" s="40" t="b">
        <v>1</v>
      </c>
      <c r="W688" s="40" t="b">
        <f t="shared" si="57"/>
        <v>1</v>
      </c>
      <c r="X688" s="40" t="b">
        <f t="shared" si="58"/>
        <v>1</v>
      </c>
    </row>
    <row r="689" spans="1:24" ht="14.5" customHeight="1" x14ac:dyDescent="0.3">
      <c r="A689" s="71" t="s">
        <v>876</v>
      </c>
      <c r="B689" s="56" t="s">
        <v>1440</v>
      </c>
      <c r="C689" s="242"/>
      <c r="D689" s="72"/>
      <c r="F689" s="41" t="s">
        <v>876</v>
      </c>
      <c r="G689" s="42" t="s">
        <v>1440</v>
      </c>
      <c r="H689" s="232"/>
      <c r="I689" s="62"/>
      <c r="K689" s="60" t="b" cm="1">
        <f t="array" ref="K689:L689">EXACT(A689:B689,F689:G689)</f>
        <v>1</v>
      </c>
      <c r="L689" s="40" t="b">
        <v>1</v>
      </c>
      <c r="M689" s="40" t="b">
        <f t="shared" si="55"/>
        <v>1</v>
      </c>
      <c r="N689" s="66" t="b">
        <f t="shared" si="56"/>
        <v>1</v>
      </c>
      <c r="P689" s="41" t="s">
        <v>876</v>
      </c>
      <c r="Q689" s="42" t="s">
        <v>1440</v>
      </c>
      <c r="R689" s="232"/>
      <c r="S689" s="62"/>
      <c r="T689" s="43"/>
      <c r="U689" s="40" t="b" cm="1">
        <f t="array" ref="U689:V689">EXACT(F689:G689,P689:Q689)</f>
        <v>1</v>
      </c>
      <c r="V689" s="40" t="b">
        <v>1</v>
      </c>
      <c r="W689" s="40" t="b">
        <f t="shared" si="57"/>
        <v>1</v>
      </c>
      <c r="X689" s="40" t="b">
        <f t="shared" si="58"/>
        <v>1</v>
      </c>
    </row>
    <row r="690" spans="1:24" ht="14.5" customHeight="1" x14ac:dyDescent="0.3">
      <c r="A690" s="71"/>
      <c r="B690" s="55" t="s">
        <v>879</v>
      </c>
      <c r="C690" s="242"/>
      <c r="D690" s="72"/>
      <c r="F690" s="41"/>
      <c r="G690" s="42" t="s">
        <v>879</v>
      </c>
      <c r="H690" s="232"/>
      <c r="I690" s="62"/>
      <c r="K690" s="60" t="b" cm="1">
        <f t="array" ref="K690:L690">EXACT(A690:B690,F690:G690)</f>
        <v>1</v>
      </c>
      <c r="L690" s="40" t="b">
        <v>1</v>
      </c>
      <c r="M690" s="40" t="b">
        <f t="shared" si="55"/>
        <v>1</v>
      </c>
      <c r="N690" s="66" t="b">
        <f t="shared" si="56"/>
        <v>1</v>
      </c>
      <c r="P690" s="41"/>
      <c r="Q690" s="42" t="s">
        <v>879</v>
      </c>
      <c r="R690" s="232"/>
      <c r="S690" s="62"/>
      <c r="T690" s="43"/>
      <c r="U690" s="40" t="b" cm="1">
        <f t="array" ref="U690:V690">EXACT(F690:G690,P690:Q690)</f>
        <v>1</v>
      </c>
      <c r="V690" s="40" t="b">
        <v>1</v>
      </c>
      <c r="W690" s="40" t="b">
        <f t="shared" si="57"/>
        <v>1</v>
      </c>
      <c r="X690" s="40" t="b">
        <f t="shared" si="58"/>
        <v>1</v>
      </c>
    </row>
    <row r="691" spans="1:24" ht="14.5" customHeight="1" x14ac:dyDescent="0.3">
      <c r="A691" s="71" t="s">
        <v>881</v>
      </c>
      <c r="B691" s="55" t="s">
        <v>885</v>
      </c>
      <c r="C691" s="242" t="s">
        <v>887</v>
      </c>
      <c r="D691" s="72" t="s">
        <v>888</v>
      </c>
      <c r="F691" s="41" t="s">
        <v>881</v>
      </c>
      <c r="G691" s="42" t="s">
        <v>885</v>
      </c>
      <c r="H691" s="232" t="s">
        <v>887</v>
      </c>
      <c r="I691" s="62" t="s">
        <v>888</v>
      </c>
      <c r="K691" s="60" t="b" cm="1">
        <f t="array" ref="K691:L691">EXACT(A691:B691,F691:G691)</f>
        <v>1</v>
      </c>
      <c r="L691" s="40" t="b">
        <v>1</v>
      </c>
      <c r="M691" s="40" t="b">
        <f t="shared" si="55"/>
        <v>1</v>
      </c>
      <c r="N691" s="66" t="b">
        <f t="shared" si="56"/>
        <v>1</v>
      </c>
      <c r="P691" s="41" t="s">
        <v>881</v>
      </c>
      <c r="Q691" s="42" t="s">
        <v>885</v>
      </c>
      <c r="R691" s="232" t="s">
        <v>887</v>
      </c>
      <c r="S691" s="62" t="s">
        <v>888</v>
      </c>
      <c r="T691" s="43"/>
      <c r="U691" s="40" t="b" cm="1">
        <f t="array" ref="U691:V691">EXACT(F691:G691,P691:Q691)</f>
        <v>1</v>
      </c>
      <c r="V691" s="40" t="b">
        <v>1</v>
      </c>
      <c r="W691" s="40" t="b">
        <f t="shared" si="57"/>
        <v>1</v>
      </c>
      <c r="X691" s="40" t="b">
        <f t="shared" si="58"/>
        <v>1</v>
      </c>
    </row>
    <row r="692" spans="1:24" ht="14.5" customHeight="1" x14ac:dyDescent="0.3">
      <c r="A692" s="71" t="s">
        <v>882</v>
      </c>
      <c r="B692" s="55" t="s">
        <v>1441</v>
      </c>
      <c r="C692" s="242"/>
      <c r="D692" s="72" t="s">
        <v>6</v>
      </c>
      <c r="F692" s="41" t="s">
        <v>882</v>
      </c>
      <c r="G692" s="42" t="s">
        <v>1441</v>
      </c>
      <c r="H692" s="232"/>
      <c r="I692" s="62" t="s">
        <v>6</v>
      </c>
      <c r="K692" s="60" t="b" cm="1">
        <f t="array" ref="K692:L692">EXACT(A692:B692,F692:G692)</f>
        <v>1</v>
      </c>
      <c r="L692" s="40" t="b">
        <v>1</v>
      </c>
      <c r="M692" s="40" t="b">
        <f t="shared" si="55"/>
        <v>1</v>
      </c>
      <c r="N692" s="66" t="b">
        <f t="shared" si="56"/>
        <v>1</v>
      </c>
      <c r="P692" s="41" t="s">
        <v>882</v>
      </c>
      <c r="Q692" s="42" t="s">
        <v>1441</v>
      </c>
      <c r="R692" s="232"/>
      <c r="S692" s="62" t="s">
        <v>6</v>
      </c>
      <c r="T692" s="43"/>
      <c r="U692" s="40" t="b" cm="1">
        <f t="array" ref="U692:V692">EXACT(F692:G692,P692:Q692)</f>
        <v>1</v>
      </c>
      <c r="V692" s="40" t="b">
        <v>1</v>
      </c>
      <c r="W692" s="40" t="b">
        <f t="shared" si="57"/>
        <v>1</v>
      </c>
      <c r="X692" s="40" t="b">
        <f t="shared" si="58"/>
        <v>1</v>
      </c>
    </row>
    <row r="693" spans="1:24" ht="14.5" customHeight="1" x14ac:dyDescent="0.3">
      <c r="A693" s="71" t="s">
        <v>883</v>
      </c>
      <c r="B693" s="55" t="s">
        <v>886</v>
      </c>
      <c r="C693" s="242"/>
      <c r="D693" s="72"/>
      <c r="F693" s="41" t="s">
        <v>883</v>
      </c>
      <c r="G693" s="42" t="s">
        <v>886</v>
      </c>
      <c r="H693" s="232"/>
      <c r="I693" s="62"/>
      <c r="K693" s="60" t="b" cm="1">
        <f t="array" ref="K693:L693">EXACT(A693:B693,F693:G693)</f>
        <v>1</v>
      </c>
      <c r="L693" s="40" t="b">
        <v>1</v>
      </c>
      <c r="M693" s="40" t="b">
        <f t="shared" si="55"/>
        <v>1</v>
      </c>
      <c r="N693" s="66" t="b">
        <f t="shared" si="56"/>
        <v>1</v>
      </c>
      <c r="P693" s="41" t="s">
        <v>883</v>
      </c>
      <c r="Q693" s="42" t="s">
        <v>886</v>
      </c>
      <c r="R693" s="232"/>
      <c r="S693" s="62"/>
      <c r="T693" s="43"/>
      <c r="U693" s="40" t="b" cm="1">
        <f t="array" ref="U693:V693">EXACT(F693:G693,P693:Q693)</f>
        <v>1</v>
      </c>
      <c r="V693" s="40" t="b">
        <v>1</v>
      </c>
      <c r="W693" s="40" t="b">
        <f t="shared" si="57"/>
        <v>1</v>
      </c>
      <c r="X693" s="40" t="b">
        <f t="shared" si="58"/>
        <v>1</v>
      </c>
    </row>
    <row r="694" spans="1:24" ht="14.5" customHeight="1" x14ac:dyDescent="0.3">
      <c r="A694" s="71" t="s">
        <v>884</v>
      </c>
      <c r="B694" s="55"/>
      <c r="C694" s="242"/>
      <c r="D694" s="72"/>
      <c r="F694" s="41" t="s">
        <v>884</v>
      </c>
      <c r="G694" s="42"/>
      <c r="H694" s="232"/>
      <c r="I694" s="62"/>
      <c r="K694" s="60" t="b" cm="1">
        <f t="array" ref="K694:L694">EXACT(A694:B694,F694:G694)</f>
        <v>1</v>
      </c>
      <c r="L694" s="40" t="b">
        <v>1</v>
      </c>
      <c r="M694" s="40" t="b">
        <f t="shared" si="55"/>
        <v>1</v>
      </c>
      <c r="N694" s="66" t="b">
        <f t="shared" si="56"/>
        <v>1</v>
      </c>
      <c r="P694" s="41" t="s">
        <v>884</v>
      </c>
      <c r="Q694" s="42"/>
      <c r="R694" s="232"/>
      <c r="S694" s="62"/>
      <c r="T694" s="43"/>
      <c r="U694" s="40" t="b" cm="1">
        <f t="array" ref="U694:V694">EXACT(F694:G694,P694:Q694)</f>
        <v>1</v>
      </c>
      <c r="V694" s="40" t="b">
        <v>1</v>
      </c>
      <c r="W694" s="40" t="b">
        <f t="shared" si="57"/>
        <v>1</v>
      </c>
      <c r="X694" s="40" t="b">
        <f t="shared" si="58"/>
        <v>1</v>
      </c>
    </row>
    <row r="695" spans="1:24" ht="14.5" customHeight="1" x14ac:dyDescent="0.3">
      <c r="A695" s="71" t="s">
        <v>889</v>
      </c>
      <c r="B695" s="56" t="s">
        <v>1442</v>
      </c>
      <c r="C695" s="242" t="s">
        <v>892</v>
      </c>
      <c r="D695" s="72" t="s">
        <v>36</v>
      </c>
      <c r="F695" s="41" t="s">
        <v>889</v>
      </c>
      <c r="G695" s="42" t="s">
        <v>1442</v>
      </c>
      <c r="H695" s="232" t="s">
        <v>892</v>
      </c>
      <c r="I695" s="62" t="s">
        <v>36</v>
      </c>
      <c r="K695" s="60" t="b" cm="1">
        <f t="array" ref="K695:L695">EXACT(A695:B695,F695:G695)</f>
        <v>1</v>
      </c>
      <c r="L695" s="40" t="b">
        <v>1</v>
      </c>
      <c r="M695" s="40" t="b">
        <f t="shared" si="55"/>
        <v>1</v>
      </c>
      <c r="N695" s="66" t="b">
        <f t="shared" si="56"/>
        <v>1</v>
      </c>
      <c r="P695" s="41" t="s">
        <v>889</v>
      </c>
      <c r="Q695" s="42" t="s">
        <v>1442</v>
      </c>
      <c r="R695" s="232" t="s">
        <v>892</v>
      </c>
      <c r="S695" s="62" t="s">
        <v>36</v>
      </c>
      <c r="T695" s="43"/>
      <c r="U695" s="40" t="b" cm="1">
        <f t="array" ref="U695:V695">EXACT(F695:G695,P695:Q695)</f>
        <v>1</v>
      </c>
      <c r="V695" s="40" t="b">
        <v>1</v>
      </c>
      <c r="W695" s="40" t="b">
        <f t="shared" si="57"/>
        <v>1</v>
      </c>
      <c r="X695" s="40" t="b">
        <f t="shared" si="58"/>
        <v>1</v>
      </c>
    </row>
    <row r="696" spans="1:24" ht="14.5" customHeight="1" x14ac:dyDescent="0.3">
      <c r="A696" s="71" t="s">
        <v>890</v>
      </c>
      <c r="B696" s="55" t="s">
        <v>891</v>
      </c>
      <c r="C696" s="242"/>
      <c r="D696" s="72" t="s">
        <v>756</v>
      </c>
      <c r="F696" s="41" t="s">
        <v>890</v>
      </c>
      <c r="G696" s="42" t="s">
        <v>891</v>
      </c>
      <c r="H696" s="232"/>
      <c r="I696" s="62" t="s">
        <v>756</v>
      </c>
      <c r="K696" s="60" t="b" cm="1">
        <f t="array" ref="K696:L696">EXACT(A696:B696,F696:G696)</f>
        <v>1</v>
      </c>
      <c r="L696" s="40" t="b">
        <v>1</v>
      </c>
      <c r="M696" s="40" t="b">
        <f t="shared" si="55"/>
        <v>1</v>
      </c>
      <c r="N696" s="66" t="b">
        <f t="shared" si="56"/>
        <v>1</v>
      </c>
      <c r="P696" s="41" t="s">
        <v>890</v>
      </c>
      <c r="Q696" s="42" t="s">
        <v>891</v>
      </c>
      <c r="R696" s="232"/>
      <c r="S696" s="62" t="s">
        <v>756</v>
      </c>
      <c r="T696" s="43"/>
      <c r="U696" s="40" t="b" cm="1">
        <f t="array" ref="U696:V696">EXACT(F696:G696,P696:Q696)</f>
        <v>1</v>
      </c>
      <c r="V696" s="40" t="b">
        <v>1</v>
      </c>
      <c r="W696" s="40" t="b">
        <f t="shared" si="57"/>
        <v>1</v>
      </c>
      <c r="X696" s="40" t="b">
        <f t="shared" si="58"/>
        <v>1</v>
      </c>
    </row>
    <row r="697" spans="1:24" x14ac:dyDescent="0.3">
      <c r="A697" s="71"/>
      <c r="B697" s="55" t="s">
        <v>173</v>
      </c>
      <c r="C697" s="242"/>
      <c r="D697" s="72" t="s">
        <v>6</v>
      </c>
      <c r="F697" s="41"/>
      <c r="G697" s="42" t="s">
        <v>173</v>
      </c>
      <c r="H697" s="232"/>
      <c r="I697" s="62" t="s">
        <v>6</v>
      </c>
      <c r="K697" s="60" t="b" cm="1">
        <f t="array" ref="K697:L697">EXACT(A697:B697,F697:G697)</f>
        <v>1</v>
      </c>
      <c r="L697" s="40" t="b">
        <v>1</v>
      </c>
      <c r="M697" s="40" t="b">
        <f t="shared" si="55"/>
        <v>1</v>
      </c>
      <c r="N697" s="66" t="b">
        <f t="shared" si="56"/>
        <v>1</v>
      </c>
      <c r="P697" s="41"/>
      <c r="Q697" s="42" t="s">
        <v>173</v>
      </c>
      <c r="R697" s="232"/>
      <c r="S697" s="62" t="s">
        <v>6</v>
      </c>
      <c r="T697" s="43"/>
      <c r="U697" s="40" t="b" cm="1">
        <f t="array" ref="U697:V697">EXACT(F697:G697,P697:Q697)</f>
        <v>1</v>
      </c>
      <c r="V697" s="40" t="b">
        <v>1</v>
      </c>
      <c r="W697" s="40" t="b">
        <f t="shared" si="57"/>
        <v>1</v>
      </c>
      <c r="X697" s="40" t="b">
        <f t="shared" si="58"/>
        <v>1</v>
      </c>
    </row>
    <row r="698" spans="1:24" x14ac:dyDescent="0.3">
      <c r="A698" s="71" t="s">
        <v>893</v>
      </c>
      <c r="B698" s="55" t="s">
        <v>1462</v>
      </c>
      <c r="C698" s="242" t="s">
        <v>895</v>
      </c>
      <c r="D698" s="72" t="s">
        <v>896</v>
      </c>
      <c r="F698" s="41" t="s">
        <v>893</v>
      </c>
      <c r="G698" s="42" t="s">
        <v>1462</v>
      </c>
      <c r="H698" s="232" t="s">
        <v>895</v>
      </c>
      <c r="I698" s="62" t="s">
        <v>896</v>
      </c>
      <c r="K698" s="60" t="b" cm="1">
        <f t="array" ref="K698:L698">EXACT(A698:B698,F698:G698)</f>
        <v>1</v>
      </c>
      <c r="L698" s="40" t="b">
        <v>1</v>
      </c>
      <c r="M698" s="40" t="b">
        <f t="shared" si="55"/>
        <v>1</v>
      </c>
      <c r="N698" s="66" t="b">
        <f t="shared" si="56"/>
        <v>1</v>
      </c>
      <c r="P698" s="41" t="s">
        <v>893</v>
      </c>
      <c r="Q698" s="42" t="s">
        <v>1462</v>
      </c>
      <c r="R698" s="232" t="s">
        <v>895</v>
      </c>
      <c r="S698" s="62" t="s">
        <v>896</v>
      </c>
      <c r="T698" s="43"/>
      <c r="U698" s="40" t="b" cm="1">
        <f t="array" ref="U698:V698">EXACT(F698:G698,P698:Q698)</f>
        <v>1</v>
      </c>
      <c r="V698" s="40" t="b">
        <v>1</v>
      </c>
      <c r="W698" s="40" t="b">
        <f t="shared" si="57"/>
        <v>1</v>
      </c>
      <c r="X698" s="40" t="b">
        <f t="shared" si="58"/>
        <v>1</v>
      </c>
    </row>
    <row r="699" spans="1:24" x14ac:dyDescent="0.3">
      <c r="A699" s="71" t="s">
        <v>894</v>
      </c>
      <c r="B699" s="55" t="s">
        <v>1313</v>
      </c>
      <c r="C699" s="242"/>
      <c r="D699" s="72" t="s">
        <v>6</v>
      </c>
      <c r="F699" s="41" t="s">
        <v>894</v>
      </c>
      <c r="G699" s="42" t="s">
        <v>1313</v>
      </c>
      <c r="H699" s="232"/>
      <c r="I699" s="62" t="s">
        <v>6</v>
      </c>
      <c r="K699" s="60" t="b" cm="1">
        <f t="array" ref="K699:L699">EXACT(A699:B699,F699:G699)</f>
        <v>1</v>
      </c>
      <c r="L699" s="40" t="b">
        <v>1</v>
      </c>
      <c r="M699" s="40" t="b">
        <f t="shared" si="55"/>
        <v>1</v>
      </c>
      <c r="N699" s="66" t="b">
        <f t="shared" si="56"/>
        <v>1</v>
      </c>
      <c r="P699" s="41" t="s">
        <v>894</v>
      </c>
      <c r="Q699" s="42" t="s">
        <v>1313</v>
      </c>
      <c r="R699" s="232"/>
      <c r="S699" s="62" t="s">
        <v>6</v>
      </c>
      <c r="T699" s="43"/>
      <c r="U699" s="40" t="b" cm="1">
        <f t="array" ref="U699:V699">EXACT(F699:G699,P699:Q699)</f>
        <v>1</v>
      </c>
      <c r="V699" s="40" t="b">
        <v>1</v>
      </c>
      <c r="W699" s="40" t="b">
        <f t="shared" si="57"/>
        <v>1</v>
      </c>
      <c r="X699" s="40" t="b">
        <f t="shared" si="58"/>
        <v>1</v>
      </c>
    </row>
    <row r="700" spans="1:24" x14ac:dyDescent="0.3">
      <c r="A700" s="71"/>
      <c r="B700" s="55" t="s">
        <v>192</v>
      </c>
      <c r="C700" s="242"/>
      <c r="D700" s="72"/>
      <c r="F700" s="41"/>
      <c r="G700" s="42" t="s">
        <v>192</v>
      </c>
      <c r="H700" s="232"/>
      <c r="I700" s="62"/>
      <c r="K700" s="60" t="b" cm="1">
        <f t="array" ref="K700:L700">EXACT(A700:B700,F700:G700)</f>
        <v>1</v>
      </c>
      <c r="L700" s="40" t="b">
        <v>1</v>
      </c>
      <c r="M700" s="40" t="b">
        <f t="shared" si="55"/>
        <v>1</v>
      </c>
      <c r="N700" s="66" t="b">
        <f t="shared" si="56"/>
        <v>1</v>
      </c>
      <c r="P700" s="41"/>
      <c r="Q700" s="42" t="s">
        <v>192</v>
      </c>
      <c r="R700" s="232"/>
      <c r="S700" s="62"/>
      <c r="T700" s="43"/>
      <c r="U700" s="40" t="b" cm="1">
        <f t="array" ref="U700:V700">EXACT(F700:G700,P700:Q700)</f>
        <v>1</v>
      </c>
      <c r="V700" s="40" t="b">
        <v>1</v>
      </c>
      <c r="W700" s="40" t="b">
        <f t="shared" si="57"/>
        <v>1</v>
      </c>
      <c r="X700" s="40" t="b">
        <f t="shared" si="58"/>
        <v>1</v>
      </c>
    </row>
    <row r="701" spans="1:24" x14ac:dyDescent="0.3">
      <c r="A701" s="71" t="s">
        <v>1443</v>
      </c>
      <c r="B701" s="55" t="s">
        <v>1296</v>
      </c>
      <c r="C701" s="242" t="s">
        <v>897</v>
      </c>
      <c r="D701" s="72" t="s">
        <v>783</v>
      </c>
      <c r="F701" s="41" t="s">
        <v>1443</v>
      </c>
      <c r="G701" s="42" t="s">
        <v>1296</v>
      </c>
      <c r="H701" s="232" t="s">
        <v>897</v>
      </c>
      <c r="I701" s="62" t="s">
        <v>783</v>
      </c>
      <c r="K701" s="60" t="b" cm="1">
        <f t="array" ref="K701:L701">EXACT(A701:B701,F701:G701)</f>
        <v>1</v>
      </c>
      <c r="L701" s="40" t="b">
        <v>1</v>
      </c>
      <c r="M701" s="40" t="b">
        <f t="shared" si="55"/>
        <v>1</v>
      </c>
      <c r="N701" s="66" t="b">
        <f t="shared" si="56"/>
        <v>1</v>
      </c>
      <c r="P701" s="41" t="s">
        <v>1443</v>
      </c>
      <c r="Q701" s="42" t="s">
        <v>1296</v>
      </c>
      <c r="R701" s="232" t="s">
        <v>897</v>
      </c>
      <c r="S701" s="62" t="s">
        <v>783</v>
      </c>
      <c r="T701" s="43"/>
      <c r="U701" s="40" t="b" cm="1">
        <f t="array" ref="U701:V701">EXACT(F701:G701,P701:Q701)</f>
        <v>1</v>
      </c>
      <c r="V701" s="40" t="b">
        <v>1</v>
      </c>
      <c r="W701" s="40" t="b">
        <f t="shared" si="57"/>
        <v>1</v>
      </c>
      <c r="X701" s="40" t="b">
        <f t="shared" si="58"/>
        <v>1</v>
      </c>
    </row>
    <row r="702" spans="1:24" x14ac:dyDescent="0.3">
      <c r="A702" s="71" t="s">
        <v>1444</v>
      </c>
      <c r="B702" s="55" t="s">
        <v>1286</v>
      </c>
      <c r="C702" s="242"/>
      <c r="D702" s="72" t="s">
        <v>6</v>
      </c>
      <c r="F702" s="41" t="s">
        <v>1444</v>
      </c>
      <c r="G702" s="42" t="s">
        <v>1286</v>
      </c>
      <c r="H702" s="232"/>
      <c r="I702" s="62" t="s">
        <v>6</v>
      </c>
      <c r="K702" s="60" t="b" cm="1">
        <f t="array" ref="K702:L702">EXACT(A702:B702,F702:G702)</f>
        <v>1</v>
      </c>
      <c r="L702" s="40" t="b">
        <v>1</v>
      </c>
      <c r="M702" s="40" t="b">
        <f t="shared" si="55"/>
        <v>1</v>
      </c>
      <c r="N702" s="66" t="b">
        <f t="shared" si="56"/>
        <v>1</v>
      </c>
      <c r="P702" s="41" t="s">
        <v>1444</v>
      </c>
      <c r="Q702" s="42" t="s">
        <v>1286</v>
      </c>
      <c r="R702" s="232"/>
      <c r="S702" s="62" t="s">
        <v>6</v>
      </c>
      <c r="T702" s="43"/>
      <c r="U702" s="40" t="b" cm="1">
        <f t="array" ref="U702:V702">EXACT(F702:G702,P702:Q702)</f>
        <v>1</v>
      </c>
      <c r="V702" s="40" t="b">
        <v>1</v>
      </c>
      <c r="W702" s="40" t="b">
        <f t="shared" si="57"/>
        <v>1</v>
      </c>
      <c r="X702" s="40" t="b">
        <f t="shared" si="58"/>
        <v>1</v>
      </c>
    </row>
    <row r="703" spans="1:24" x14ac:dyDescent="0.3">
      <c r="A703" s="71" t="s">
        <v>1445</v>
      </c>
      <c r="B703" s="55" t="s">
        <v>47</v>
      </c>
      <c r="C703" s="242"/>
      <c r="D703" s="72"/>
      <c r="F703" s="41" t="s">
        <v>1445</v>
      </c>
      <c r="G703" s="42" t="s">
        <v>47</v>
      </c>
      <c r="H703" s="232"/>
      <c r="I703" s="62"/>
      <c r="K703" s="60" t="b" cm="1">
        <f t="array" ref="K703:L703">EXACT(A703:B703,F703:G703)</f>
        <v>1</v>
      </c>
      <c r="L703" s="40" t="b">
        <v>1</v>
      </c>
      <c r="M703" s="40" t="b">
        <f t="shared" si="55"/>
        <v>1</v>
      </c>
      <c r="N703" s="66" t="b">
        <f t="shared" si="56"/>
        <v>1</v>
      </c>
      <c r="P703" s="41" t="s">
        <v>1445</v>
      </c>
      <c r="Q703" s="42" t="s">
        <v>47</v>
      </c>
      <c r="R703" s="232"/>
      <c r="S703" s="62"/>
      <c r="T703" s="43"/>
      <c r="U703" s="40" t="b" cm="1">
        <f t="array" ref="U703:V703">EXACT(F703:G703,P703:Q703)</f>
        <v>1</v>
      </c>
      <c r="V703" s="40" t="b">
        <v>1</v>
      </c>
      <c r="W703" s="40" t="b">
        <f t="shared" si="57"/>
        <v>1</v>
      </c>
      <c r="X703" s="40" t="b">
        <f t="shared" si="58"/>
        <v>1</v>
      </c>
    </row>
    <row r="704" spans="1:24" ht="14.5" thickBot="1" x14ac:dyDescent="0.35">
      <c r="A704" s="76" t="s">
        <v>1446</v>
      </c>
      <c r="B704" s="77"/>
      <c r="C704" s="246"/>
      <c r="D704" s="78"/>
      <c r="F704" s="45" t="s">
        <v>1446</v>
      </c>
      <c r="G704" s="46"/>
      <c r="H704" s="233"/>
      <c r="I704" s="65"/>
      <c r="K704" s="67" t="b" cm="1">
        <f t="array" ref="K704:L704">EXACT(A704:B704,F704:G704)</f>
        <v>1</v>
      </c>
      <c r="L704" s="68" t="b">
        <v>1</v>
      </c>
      <c r="M704" s="68" t="b">
        <f t="shared" si="55"/>
        <v>1</v>
      </c>
      <c r="N704" s="69" t="b">
        <f t="shared" si="56"/>
        <v>1</v>
      </c>
      <c r="P704" s="45" t="s">
        <v>1446</v>
      </c>
      <c r="Q704" s="46"/>
      <c r="R704" s="233"/>
      <c r="S704" s="65"/>
      <c r="T704" s="43"/>
      <c r="U704" s="40" t="b" cm="1">
        <f t="array" ref="U704:V704">EXACT(F704:G704,P704:Q704)</f>
        <v>1</v>
      </c>
      <c r="V704" s="40" t="b">
        <v>1</v>
      </c>
      <c r="W704" s="40" t="b">
        <f t="shared" si="57"/>
        <v>1</v>
      </c>
      <c r="X704" s="40" t="b">
        <f t="shared" si="58"/>
        <v>1</v>
      </c>
    </row>
    <row r="705" spans="1:19" x14ac:dyDescent="0.3">
      <c r="A705" s="3"/>
      <c r="B705" s="83" t="s">
        <v>1469</v>
      </c>
      <c r="C705" s="84">
        <f>COUNTA(C6:C704)</f>
        <v>194</v>
      </c>
      <c r="D705" s="5"/>
      <c r="G705" s="85" t="s">
        <v>1469</v>
      </c>
      <c r="H705" s="86">
        <f>COUNTA(H6:H704)</f>
        <v>193</v>
      </c>
      <c r="Q705" s="85" t="s">
        <v>1469</v>
      </c>
      <c r="R705" s="86">
        <f>COUNTA(R5:R704)</f>
        <v>193</v>
      </c>
      <c r="S705" s="40"/>
    </row>
    <row r="706" spans="1:19" x14ac:dyDescent="0.3">
      <c r="A706" s="49"/>
      <c r="R706" s="40"/>
      <c r="S706" s="40"/>
    </row>
    <row r="707" spans="1:19" x14ac:dyDescent="0.3">
      <c r="A707" s="40" t="s">
        <v>898</v>
      </c>
      <c r="B707" s="40" t="s">
        <v>899</v>
      </c>
      <c r="F707" s="40" t="s">
        <v>898</v>
      </c>
      <c r="G707" s="40" t="s">
        <v>1191</v>
      </c>
      <c r="P707" s="40" t="s">
        <v>898</v>
      </c>
      <c r="Q707" s="40" t="s">
        <v>1471</v>
      </c>
      <c r="R707" s="40"/>
      <c r="S707" s="40"/>
    </row>
    <row r="708" spans="1:19" x14ac:dyDescent="0.3">
      <c r="R708" s="40"/>
      <c r="S708" s="40"/>
    </row>
    <row r="709" spans="1:19" x14ac:dyDescent="0.3">
      <c r="R709" s="40"/>
      <c r="S709" s="40"/>
    </row>
    <row r="710" spans="1:19" x14ac:dyDescent="0.3">
      <c r="R710" s="40"/>
      <c r="S710" s="40"/>
    </row>
    <row r="711" spans="1:19" x14ac:dyDescent="0.3">
      <c r="R711" s="40"/>
      <c r="S711" s="40"/>
    </row>
    <row r="712" spans="1:19" x14ac:dyDescent="0.3">
      <c r="R712" s="40"/>
      <c r="S712" s="40"/>
    </row>
    <row r="713" spans="1:19" x14ac:dyDescent="0.3">
      <c r="R713" s="40"/>
      <c r="S713" s="40"/>
    </row>
  </sheetData>
  <customSheetViews>
    <customSheetView guid="{89FA126F-FA3C-4CEE-A697-478476F41042}" topLeftCell="A659">
      <selection activeCell="H681" sqref="H681"/>
      <pageMargins left="0.7" right="0.7" top="0.78740157499999996" bottom="0.78740157499999996" header="0.3" footer="0.3"/>
    </customSheetView>
  </customSheetViews>
  <mergeCells count="663">
    <mergeCell ref="H695:H697"/>
    <mergeCell ref="H698:H700"/>
    <mergeCell ref="H701:H704"/>
    <mergeCell ref="H662:H665"/>
    <mergeCell ref="H666:H668"/>
    <mergeCell ref="H669:H672"/>
    <mergeCell ref="H673:H676"/>
    <mergeCell ref="H677:H679"/>
    <mergeCell ref="H680:H682"/>
    <mergeCell ref="H683:H686"/>
    <mergeCell ref="H687:H690"/>
    <mergeCell ref="H691:H694"/>
    <mergeCell ref="H643:H645"/>
    <mergeCell ref="H646:H648"/>
    <mergeCell ref="F649:F651"/>
    <mergeCell ref="H649:H651"/>
    <mergeCell ref="H652:H655"/>
    <mergeCell ref="F656:F658"/>
    <mergeCell ref="H656:H658"/>
    <mergeCell ref="F659:F661"/>
    <mergeCell ref="H659:H661"/>
    <mergeCell ref="H610:H613"/>
    <mergeCell ref="H614:H617"/>
    <mergeCell ref="H618:H620"/>
    <mergeCell ref="H621:H624"/>
    <mergeCell ref="H625:H628"/>
    <mergeCell ref="H629:H631"/>
    <mergeCell ref="H632:H635"/>
    <mergeCell ref="H636:H638"/>
    <mergeCell ref="H639:H642"/>
    <mergeCell ref="H586:H588"/>
    <mergeCell ref="H589:H592"/>
    <mergeCell ref="H593:H595"/>
    <mergeCell ref="H596:H599"/>
    <mergeCell ref="F600:F603"/>
    <mergeCell ref="H600:H603"/>
    <mergeCell ref="H604:H606"/>
    <mergeCell ref="F607:F609"/>
    <mergeCell ref="H607:H609"/>
    <mergeCell ref="H559:H562"/>
    <mergeCell ref="H563:H565"/>
    <mergeCell ref="H566:H568"/>
    <mergeCell ref="H569:H571"/>
    <mergeCell ref="H572:H574"/>
    <mergeCell ref="H575:H578"/>
    <mergeCell ref="F579:F581"/>
    <mergeCell ref="H579:H581"/>
    <mergeCell ref="H582:H585"/>
    <mergeCell ref="H532:H535"/>
    <mergeCell ref="H536:H538"/>
    <mergeCell ref="H539:H541"/>
    <mergeCell ref="H542:H544"/>
    <mergeCell ref="F545:F547"/>
    <mergeCell ref="H545:H547"/>
    <mergeCell ref="H548:H551"/>
    <mergeCell ref="H552:H554"/>
    <mergeCell ref="H555:H558"/>
    <mergeCell ref="F508:F510"/>
    <mergeCell ref="H508:H510"/>
    <mergeCell ref="H511:H513"/>
    <mergeCell ref="F514:F516"/>
    <mergeCell ref="H514:H516"/>
    <mergeCell ref="H517:H520"/>
    <mergeCell ref="H521:H524"/>
    <mergeCell ref="H525:H527"/>
    <mergeCell ref="H528:H531"/>
    <mergeCell ref="H476:H478"/>
    <mergeCell ref="H479:H481"/>
    <mergeCell ref="H482:H485"/>
    <mergeCell ref="H486:H489"/>
    <mergeCell ref="H490:H492"/>
    <mergeCell ref="H493:H496"/>
    <mergeCell ref="H497:H500"/>
    <mergeCell ref="H501:H504"/>
    <mergeCell ref="H505:H507"/>
    <mergeCell ref="H446:H449"/>
    <mergeCell ref="H450:H453"/>
    <mergeCell ref="H454:H457"/>
    <mergeCell ref="H458:H461"/>
    <mergeCell ref="F462:F465"/>
    <mergeCell ref="H462:H465"/>
    <mergeCell ref="H466:H469"/>
    <mergeCell ref="H470:H472"/>
    <mergeCell ref="H473:H475"/>
    <mergeCell ref="H406:H408"/>
    <mergeCell ref="H412:H415"/>
    <mergeCell ref="H416:H418"/>
    <mergeCell ref="H427:H430"/>
    <mergeCell ref="H431:H434"/>
    <mergeCell ref="F435:F438"/>
    <mergeCell ref="H435:H438"/>
    <mergeCell ref="H439:H442"/>
    <mergeCell ref="H443:H445"/>
    <mergeCell ref="F385:F387"/>
    <mergeCell ref="H385:H387"/>
    <mergeCell ref="H388:H391"/>
    <mergeCell ref="H392:H395"/>
    <mergeCell ref="F396:F398"/>
    <mergeCell ref="H396:H398"/>
    <mergeCell ref="F399:F401"/>
    <mergeCell ref="H399:H401"/>
    <mergeCell ref="H402:H405"/>
    <mergeCell ref="H359:H361"/>
    <mergeCell ref="F362:F364"/>
    <mergeCell ref="H362:H364"/>
    <mergeCell ref="H365:H368"/>
    <mergeCell ref="H369:H372"/>
    <mergeCell ref="F373:F376"/>
    <mergeCell ref="H373:H376"/>
    <mergeCell ref="H377:H380"/>
    <mergeCell ref="H381:H384"/>
    <mergeCell ref="H332:H334"/>
    <mergeCell ref="F335:F337"/>
    <mergeCell ref="H335:H337"/>
    <mergeCell ref="H338:H340"/>
    <mergeCell ref="H341:H343"/>
    <mergeCell ref="H344:H347"/>
    <mergeCell ref="H348:H350"/>
    <mergeCell ref="H351:H354"/>
    <mergeCell ref="H355:H358"/>
    <mergeCell ref="F304:F306"/>
    <mergeCell ref="H304:H306"/>
    <mergeCell ref="H307:H309"/>
    <mergeCell ref="H310:H313"/>
    <mergeCell ref="H314:H316"/>
    <mergeCell ref="H317:H319"/>
    <mergeCell ref="H320:H323"/>
    <mergeCell ref="H324:H327"/>
    <mergeCell ref="H328:H331"/>
    <mergeCell ref="H279:H282"/>
    <mergeCell ref="H283:H285"/>
    <mergeCell ref="F286:F289"/>
    <mergeCell ref="H286:H289"/>
    <mergeCell ref="H290:H293"/>
    <mergeCell ref="H294:H297"/>
    <mergeCell ref="H298:H300"/>
    <mergeCell ref="F301:F303"/>
    <mergeCell ref="H301:H303"/>
    <mergeCell ref="H251:H254"/>
    <mergeCell ref="H255:H258"/>
    <mergeCell ref="H259:H261"/>
    <mergeCell ref="H262:H264"/>
    <mergeCell ref="H265:H267"/>
    <mergeCell ref="F268:F271"/>
    <mergeCell ref="H268:H271"/>
    <mergeCell ref="H272:H274"/>
    <mergeCell ref="H275:H278"/>
    <mergeCell ref="H217:H219"/>
    <mergeCell ref="H220:H223"/>
    <mergeCell ref="H224:H227"/>
    <mergeCell ref="H228:H232"/>
    <mergeCell ref="H233:H235"/>
    <mergeCell ref="H236:H239"/>
    <mergeCell ref="H240:H242"/>
    <mergeCell ref="H243:H246"/>
    <mergeCell ref="H247:H250"/>
    <mergeCell ref="H179:H182"/>
    <mergeCell ref="H183:H186"/>
    <mergeCell ref="H187:H192"/>
    <mergeCell ref="H193:H196"/>
    <mergeCell ref="H197:H199"/>
    <mergeCell ref="H200:H202"/>
    <mergeCell ref="H203:H205"/>
    <mergeCell ref="H206:H213"/>
    <mergeCell ref="H214:H216"/>
    <mergeCell ref="H151:H154"/>
    <mergeCell ref="H155:H158"/>
    <mergeCell ref="H159:H162"/>
    <mergeCell ref="F163:F165"/>
    <mergeCell ref="H163:H165"/>
    <mergeCell ref="H166:H168"/>
    <mergeCell ref="H169:H171"/>
    <mergeCell ref="H172:H175"/>
    <mergeCell ref="H176:H178"/>
    <mergeCell ref="H119:H121"/>
    <mergeCell ref="H122:H124"/>
    <mergeCell ref="H125:H127"/>
    <mergeCell ref="H128:H131"/>
    <mergeCell ref="H132:H135"/>
    <mergeCell ref="H136:H138"/>
    <mergeCell ref="H139:H142"/>
    <mergeCell ref="H143:H146"/>
    <mergeCell ref="H147:H150"/>
    <mergeCell ref="H85:H88"/>
    <mergeCell ref="H89:H91"/>
    <mergeCell ref="H92:H94"/>
    <mergeCell ref="H95:H97"/>
    <mergeCell ref="H98:H100"/>
    <mergeCell ref="H101:H104"/>
    <mergeCell ref="H105:H110"/>
    <mergeCell ref="H111:H114"/>
    <mergeCell ref="H115:H118"/>
    <mergeCell ref="H57:H59"/>
    <mergeCell ref="H60:H63"/>
    <mergeCell ref="H64:H67"/>
    <mergeCell ref="H68:H71"/>
    <mergeCell ref="H72:H75"/>
    <mergeCell ref="H76:H78"/>
    <mergeCell ref="H79:H81"/>
    <mergeCell ref="F82:F84"/>
    <mergeCell ref="H82:H84"/>
    <mergeCell ref="F28:F30"/>
    <mergeCell ref="H28:H30"/>
    <mergeCell ref="H31:H34"/>
    <mergeCell ref="H35:H38"/>
    <mergeCell ref="H39:H42"/>
    <mergeCell ref="H43:H46"/>
    <mergeCell ref="H47:H49"/>
    <mergeCell ref="H50:H53"/>
    <mergeCell ref="H54:H56"/>
    <mergeCell ref="H6:H8"/>
    <mergeCell ref="H9:H11"/>
    <mergeCell ref="H12:H14"/>
    <mergeCell ref="H15:H17"/>
    <mergeCell ref="F18:F20"/>
    <mergeCell ref="H18:H20"/>
    <mergeCell ref="H21:H24"/>
    <mergeCell ref="F25:F27"/>
    <mergeCell ref="H25:H27"/>
    <mergeCell ref="C698:C700"/>
    <mergeCell ref="C701:C704"/>
    <mergeCell ref="C677:C679"/>
    <mergeCell ref="C680:C682"/>
    <mergeCell ref="C683:C686"/>
    <mergeCell ref="C687:C690"/>
    <mergeCell ref="C691:C694"/>
    <mergeCell ref="C695:C697"/>
    <mergeCell ref="A659:A661"/>
    <mergeCell ref="C659:C661"/>
    <mergeCell ref="C662:C665"/>
    <mergeCell ref="C666:C668"/>
    <mergeCell ref="C669:C672"/>
    <mergeCell ref="C673:C676"/>
    <mergeCell ref="C643:C645"/>
    <mergeCell ref="C646:C648"/>
    <mergeCell ref="A649:A651"/>
    <mergeCell ref="C649:C651"/>
    <mergeCell ref="C652:C655"/>
    <mergeCell ref="A656:A658"/>
    <mergeCell ref="C656:C658"/>
    <mergeCell ref="C621:C624"/>
    <mergeCell ref="C625:C628"/>
    <mergeCell ref="C629:C631"/>
    <mergeCell ref="C632:C635"/>
    <mergeCell ref="C636:C638"/>
    <mergeCell ref="C639:C642"/>
    <mergeCell ref="C604:C606"/>
    <mergeCell ref="A607:A609"/>
    <mergeCell ref="C607:C609"/>
    <mergeCell ref="C610:C613"/>
    <mergeCell ref="C614:C617"/>
    <mergeCell ref="C618:C620"/>
    <mergeCell ref="C586:C588"/>
    <mergeCell ref="C589:C592"/>
    <mergeCell ref="C593:C595"/>
    <mergeCell ref="C596:C599"/>
    <mergeCell ref="A600:A603"/>
    <mergeCell ref="C600:C603"/>
    <mergeCell ref="C569:C571"/>
    <mergeCell ref="C572:C574"/>
    <mergeCell ref="C575:C578"/>
    <mergeCell ref="A579:A581"/>
    <mergeCell ref="C579:C581"/>
    <mergeCell ref="C582:C585"/>
    <mergeCell ref="C548:C551"/>
    <mergeCell ref="C552:C554"/>
    <mergeCell ref="C555:C558"/>
    <mergeCell ref="C559:C562"/>
    <mergeCell ref="C563:C565"/>
    <mergeCell ref="C566:C568"/>
    <mergeCell ref="C528:C531"/>
    <mergeCell ref="C532:C535"/>
    <mergeCell ref="C536:C538"/>
    <mergeCell ref="C539:C541"/>
    <mergeCell ref="C542:C544"/>
    <mergeCell ref="A545:A547"/>
    <mergeCell ref="C545:C547"/>
    <mergeCell ref="C511:C513"/>
    <mergeCell ref="A514:A516"/>
    <mergeCell ref="C514:C516"/>
    <mergeCell ref="C517:C520"/>
    <mergeCell ref="C521:C524"/>
    <mergeCell ref="C525:C527"/>
    <mergeCell ref="C493:C496"/>
    <mergeCell ref="C497:C500"/>
    <mergeCell ref="C501:C504"/>
    <mergeCell ref="C505:C507"/>
    <mergeCell ref="A508:A510"/>
    <mergeCell ref="C508:C510"/>
    <mergeCell ref="C473:C475"/>
    <mergeCell ref="C476:C478"/>
    <mergeCell ref="C479:C481"/>
    <mergeCell ref="C482:C485"/>
    <mergeCell ref="C486:C489"/>
    <mergeCell ref="C490:C492"/>
    <mergeCell ref="C454:C457"/>
    <mergeCell ref="C458:C461"/>
    <mergeCell ref="A462:A465"/>
    <mergeCell ref="C462:C465"/>
    <mergeCell ref="C466:C469"/>
    <mergeCell ref="C470:C472"/>
    <mergeCell ref="A435:A438"/>
    <mergeCell ref="C435:C438"/>
    <mergeCell ref="C439:C442"/>
    <mergeCell ref="C443:C445"/>
    <mergeCell ref="C446:C449"/>
    <mergeCell ref="C450:C453"/>
    <mergeCell ref="C412:C415"/>
    <mergeCell ref="C416:C418"/>
    <mergeCell ref="C419:C422"/>
    <mergeCell ref="C423:C426"/>
    <mergeCell ref="C427:C430"/>
    <mergeCell ref="C431:C434"/>
    <mergeCell ref="A399:A401"/>
    <mergeCell ref="C399:C401"/>
    <mergeCell ref="C402:C405"/>
    <mergeCell ref="C406:C408"/>
    <mergeCell ref="A409:A411"/>
    <mergeCell ref="C409:C411"/>
    <mergeCell ref="A385:A387"/>
    <mergeCell ref="C385:C387"/>
    <mergeCell ref="C388:C391"/>
    <mergeCell ref="C392:C395"/>
    <mergeCell ref="A396:A398"/>
    <mergeCell ref="C396:C398"/>
    <mergeCell ref="C365:C368"/>
    <mergeCell ref="C369:C372"/>
    <mergeCell ref="A373:A376"/>
    <mergeCell ref="C373:C376"/>
    <mergeCell ref="C377:C380"/>
    <mergeCell ref="C381:C384"/>
    <mergeCell ref="C344:C347"/>
    <mergeCell ref="C348:C350"/>
    <mergeCell ref="C351:C354"/>
    <mergeCell ref="C355:C358"/>
    <mergeCell ref="C359:C361"/>
    <mergeCell ref="A362:A364"/>
    <mergeCell ref="C362:C364"/>
    <mergeCell ref="C328:C331"/>
    <mergeCell ref="C332:C334"/>
    <mergeCell ref="A335:A337"/>
    <mergeCell ref="C335:C337"/>
    <mergeCell ref="C338:C340"/>
    <mergeCell ref="C341:C343"/>
    <mergeCell ref="C307:C309"/>
    <mergeCell ref="C310:C313"/>
    <mergeCell ref="C314:C316"/>
    <mergeCell ref="C317:C319"/>
    <mergeCell ref="C320:C323"/>
    <mergeCell ref="C324:C327"/>
    <mergeCell ref="C294:C297"/>
    <mergeCell ref="C298:C300"/>
    <mergeCell ref="A301:A303"/>
    <mergeCell ref="C301:C303"/>
    <mergeCell ref="A304:A306"/>
    <mergeCell ref="C304:C306"/>
    <mergeCell ref="C275:C278"/>
    <mergeCell ref="C279:C282"/>
    <mergeCell ref="C283:C285"/>
    <mergeCell ref="A286:A289"/>
    <mergeCell ref="C286:C289"/>
    <mergeCell ref="C290:C293"/>
    <mergeCell ref="C259:C261"/>
    <mergeCell ref="C262:C264"/>
    <mergeCell ref="C265:C267"/>
    <mergeCell ref="A268:A271"/>
    <mergeCell ref="C268:C271"/>
    <mergeCell ref="C272:C274"/>
    <mergeCell ref="C236:C239"/>
    <mergeCell ref="C240:C242"/>
    <mergeCell ref="C243:C246"/>
    <mergeCell ref="C247:C250"/>
    <mergeCell ref="C251:C254"/>
    <mergeCell ref="C255:C258"/>
    <mergeCell ref="C214:C216"/>
    <mergeCell ref="C217:C219"/>
    <mergeCell ref="C220:C223"/>
    <mergeCell ref="C224:C227"/>
    <mergeCell ref="C228:C232"/>
    <mergeCell ref="C233:C235"/>
    <mergeCell ref="C187:C192"/>
    <mergeCell ref="C193:C196"/>
    <mergeCell ref="C197:C199"/>
    <mergeCell ref="C200:C202"/>
    <mergeCell ref="C203:C205"/>
    <mergeCell ref="C206:C213"/>
    <mergeCell ref="C166:C168"/>
    <mergeCell ref="C169:C171"/>
    <mergeCell ref="C172:C175"/>
    <mergeCell ref="C176:C178"/>
    <mergeCell ref="C179:C182"/>
    <mergeCell ref="C183:C186"/>
    <mergeCell ref="C147:C150"/>
    <mergeCell ref="C151:C154"/>
    <mergeCell ref="C155:C158"/>
    <mergeCell ref="C159:C162"/>
    <mergeCell ref="A163:A165"/>
    <mergeCell ref="C163:C165"/>
    <mergeCell ref="C122:C124"/>
    <mergeCell ref="C125:C127"/>
    <mergeCell ref="C128:C131"/>
    <mergeCell ref="C132:C135"/>
    <mergeCell ref="C136:C138"/>
    <mergeCell ref="C139:C142"/>
    <mergeCell ref="C98:C100"/>
    <mergeCell ref="C101:C104"/>
    <mergeCell ref="C105:C110"/>
    <mergeCell ref="C111:C114"/>
    <mergeCell ref="C115:C118"/>
    <mergeCell ref="C119:C121"/>
    <mergeCell ref="C79:C81"/>
    <mergeCell ref="A82:A84"/>
    <mergeCell ref="C82:C84"/>
    <mergeCell ref="C89:C91"/>
    <mergeCell ref="C92:C94"/>
    <mergeCell ref="C95:C97"/>
    <mergeCell ref="C57:C59"/>
    <mergeCell ref="C60:C63"/>
    <mergeCell ref="C64:C67"/>
    <mergeCell ref="C68:C71"/>
    <mergeCell ref="C72:C75"/>
    <mergeCell ref="C76:C78"/>
    <mergeCell ref="C35:C38"/>
    <mergeCell ref="C39:C42"/>
    <mergeCell ref="C43:C46"/>
    <mergeCell ref="C47:C49"/>
    <mergeCell ref="C50:C53"/>
    <mergeCell ref="C54:C56"/>
    <mergeCell ref="C21:C24"/>
    <mergeCell ref="A25:A27"/>
    <mergeCell ref="C25:C27"/>
    <mergeCell ref="A28:A30"/>
    <mergeCell ref="C28:C30"/>
    <mergeCell ref="C31:C34"/>
    <mergeCell ref="C6:C8"/>
    <mergeCell ref="C9:C11"/>
    <mergeCell ref="C12:C14"/>
    <mergeCell ref="C15:C17"/>
    <mergeCell ref="A18:A20"/>
    <mergeCell ref="C18:C20"/>
    <mergeCell ref="R6:R8"/>
    <mergeCell ref="R9:R11"/>
    <mergeCell ref="R12:R14"/>
    <mergeCell ref="R15:R17"/>
    <mergeCell ref="P18:P20"/>
    <mergeCell ref="R18:R20"/>
    <mergeCell ref="R21:R24"/>
    <mergeCell ref="P25:P27"/>
    <mergeCell ref="R25:R27"/>
    <mergeCell ref="P28:P30"/>
    <mergeCell ref="R28:R30"/>
    <mergeCell ref="R31:R34"/>
    <mergeCell ref="R35:R38"/>
    <mergeCell ref="R39:R42"/>
    <mergeCell ref="R43:R46"/>
    <mergeCell ref="R47:R49"/>
    <mergeCell ref="R50:R53"/>
    <mergeCell ref="R54:R56"/>
    <mergeCell ref="R57:R59"/>
    <mergeCell ref="R60:R63"/>
    <mergeCell ref="R64:R67"/>
    <mergeCell ref="R68:R71"/>
    <mergeCell ref="R72:R75"/>
    <mergeCell ref="R76:R78"/>
    <mergeCell ref="R79:R81"/>
    <mergeCell ref="P82:P84"/>
    <mergeCell ref="R82:R84"/>
    <mergeCell ref="R85:R88"/>
    <mergeCell ref="R89:R91"/>
    <mergeCell ref="R92:R94"/>
    <mergeCell ref="R95:R97"/>
    <mergeCell ref="R98:R100"/>
    <mergeCell ref="R101:R104"/>
    <mergeCell ref="R105:R110"/>
    <mergeCell ref="R111:R114"/>
    <mergeCell ref="R115:R118"/>
    <mergeCell ref="R119:R121"/>
    <mergeCell ref="R122:R124"/>
    <mergeCell ref="R125:R127"/>
    <mergeCell ref="R128:R131"/>
    <mergeCell ref="R132:R135"/>
    <mergeCell ref="R136:R138"/>
    <mergeCell ref="R139:R142"/>
    <mergeCell ref="R143:R146"/>
    <mergeCell ref="R147:R150"/>
    <mergeCell ref="R151:R154"/>
    <mergeCell ref="R155:R158"/>
    <mergeCell ref="R159:R162"/>
    <mergeCell ref="P163:P165"/>
    <mergeCell ref="R163:R165"/>
    <mergeCell ref="R166:R168"/>
    <mergeCell ref="R169:R171"/>
    <mergeCell ref="R172:R175"/>
    <mergeCell ref="R176:R178"/>
    <mergeCell ref="R179:R182"/>
    <mergeCell ref="R183:R186"/>
    <mergeCell ref="R187:R192"/>
    <mergeCell ref="R193:R196"/>
    <mergeCell ref="R197:R199"/>
    <mergeCell ref="R200:R202"/>
    <mergeCell ref="R203:R205"/>
    <mergeCell ref="R206:R213"/>
    <mergeCell ref="R214:R216"/>
    <mergeCell ref="R217:R219"/>
    <mergeCell ref="R220:R223"/>
    <mergeCell ref="R224:R227"/>
    <mergeCell ref="R228:R232"/>
    <mergeCell ref="R233:R235"/>
    <mergeCell ref="R236:R239"/>
    <mergeCell ref="R240:R242"/>
    <mergeCell ref="R243:R246"/>
    <mergeCell ref="R247:R250"/>
    <mergeCell ref="R251:R254"/>
    <mergeCell ref="R255:R258"/>
    <mergeCell ref="R259:R261"/>
    <mergeCell ref="R262:R264"/>
    <mergeCell ref="R265:R267"/>
    <mergeCell ref="P268:P271"/>
    <mergeCell ref="R268:R271"/>
    <mergeCell ref="R272:R274"/>
    <mergeCell ref="R275:R278"/>
    <mergeCell ref="R279:R282"/>
    <mergeCell ref="R283:R285"/>
    <mergeCell ref="P286:P289"/>
    <mergeCell ref="R286:R289"/>
    <mergeCell ref="R290:R293"/>
    <mergeCell ref="R294:R297"/>
    <mergeCell ref="R298:R300"/>
    <mergeCell ref="P301:P303"/>
    <mergeCell ref="R301:R303"/>
    <mergeCell ref="P304:P306"/>
    <mergeCell ref="R304:R306"/>
    <mergeCell ref="R307:R309"/>
    <mergeCell ref="R310:R313"/>
    <mergeCell ref="R314:R316"/>
    <mergeCell ref="R317:R319"/>
    <mergeCell ref="R320:R323"/>
    <mergeCell ref="R324:R327"/>
    <mergeCell ref="R328:R331"/>
    <mergeCell ref="R332:R334"/>
    <mergeCell ref="P335:P337"/>
    <mergeCell ref="R335:R337"/>
    <mergeCell ref="R338:R340"/>
    <mergeCell ref="R341:R343"/>
    <mergeCell ref="R344:R347"/>
    <mergeCell ref="R348:R350"/>
    <mergeCell ref="R351:R354"/>
    <mergeCell ref="R355:R358"/>
    <mergeCell ref="R359:R361"/>
    <mergeCell ref="P362:P364"/>
    <mergeCell ref="R362:R364"/>
    <mergeCell ref="R365:R368"/>
    <mergeCell ref="R369:R372"/>
    <mergeCell ref="P373:P376"/>
    <mergeCell ref="R373:R376"/>
    <mergeCell ref="R377:R380"/>
    <mergeCell ref="R381:R384"/>
    <mergeCell ref="P385:P387"/>
    <mergeCell ref="R385:R387"/>
    <mergeCell ref="R388:R391"/>
    <mergeCell ref="R392:R395"/>
    <mergeCell ref="P396:P398"/>
    <mergeCell ref="R396:R398"/>
    <mergeCell ref="P399:P401"/>
    <mergeCell ref="R399:R401"/>
    <mergeCell ref="R402:R405"/>
    <mergeCell ref="R406:R408"/>
    <mergeCell ref="R412:R415"/>
    <mergeCell ref="R416:R418"/>
    <mergeCell ref="R427:R430"/>
    <mergeCell ref="R431:R434"/>
    <mergeCell ref="P435:P438"/>
    <mergeCell ref="R435:R438"/>
    <mergeCell ref="R439:R442"/>
    <mergeCell ref="R443:R445"/>
    <mergeCell ref="R446:R449"/>
    <mergeCell ref="R450:R453"/>
    <mergeCell ref="R454:R457"/>
    <mergeCell ref="R458:R461"/>
    <mergeCell ref="P462:P465"/>
    <mergeCell ref="R462:R465"/>
    <mergeCell ref="R466:R469"/>
    <mergeCell ref="R470:R472"/>
    <mergeCell ref="R473:R475"/>
    <mergeCell ref="R476:R478"/>
    <mergeCell ref="R479:R481"/>
    <mergeCell ref="R482:R485"/>
    <mergeCell ref="R486:R489"/>
    <mergeCell ref="R490:R492"/>
    <mergeCell ref="R493:R496"/>
    <mergeCell ref="R497:R500"/>
    <mergeCell ref="R501:R504"/>
    <mergeCell ref="R505:R507"/>
    <mergeCell ref="P508:P510"/>
    <mergeCell ref="R508:R510"/>
    <mergeCell ref="R511:R513"/>
    <mergeCell ref="P514:P516"/>
    <mergeCell ref="R514:R516"/>
    <mergeCell ref="R517:R520"/>
    <mergeCell ref="R521:R524"/>
    <mergeCell ref="R525:R527"/>
    <mergeCell ref="R528:R531"/>
    <mergeCell ref="R532:R535"/>
    <mergeCell ref="R536:R538"/>
    <mergeCell ref="R539:R541"/>
    <mergeCell ref="R542:R544"/>
    <mergeCell ref="P545:P547"/>
    <mergeCell ref="R545:R547"/>
    <mergeCell ref="R548:R551"/>
    <mergeCell ref="R552:R554"/>
    <mergeCell ref="R555:R558"/>
    <mergeCell ref="R559:R562"/>
    <mergeCell ref="R563:R565"/>
    <mergeCell ref="R566:R568"/>
    <mergeCell ref="R569:R571"/>
    <mergeCell ref="R572:R574"/>
    <mergeCell ref="R575:R578"/>
    <mergeCell ref="P579:P581"/>
    <mergeCell ref="R579:R581"/>
    <mergeCell ref="R582:R585"/>
    <mergeCell ref="R586:R588"/>
    <mergeCell ref="R589:R592"/>
    <mergeCell ref="R593:R595"/>
    <mergeCell ref="R596:R599"/>
    <mergeCell ref="P600:P603"/>
    <mergeCell ref="R600:R603"/>
    <mergeCell ref="R604:R606"/>
    <mergeCell ref="P607:P609"/>
    <mergeCell ref="R607:R609"/>
    <mergeCell ref="R659:R661"/>
    <mergeCell ref="R610:R613"/>
    <mergeCell ref="R614:R617"/>
    <mergeCell ref="R618:R620"/>
    <mergeCell ref="R621:R624"/>
    <mergeCell ref="R625:R628"/>
    <mergeCell ref="R629:R631"/>
    <mergeCell ref="R632:R635"/>
    <mergeCell ref="R636:R638"/>
    <mergeCell ref="R639:R642"/>
    <mergeCell ref="R695:R697"/>
    <mergeCell ref="R698:R700"/>
    <mergeCell ref="R701:R704"/>
    <mergeCell ref="K4:N4"/>
    <mergeCell ref="U4:X4"/>
    <mergeCell ref="F3:I3"/>
    <mergeCell ref="P3:S3"/>
    <mergeCell ref="R662:R665"/>
    <mergeCell ref="R666:R668"/>
    <mergeCell ref="R669:R672"/>
    <mergeCell ref="R673:R676"/>
    <mergeCell ref="R677:R679"/>
    <mergeCell ref="R680:R682"/>
    <mergeCell ref="R683:R686"/>
    <mergeCell ref="R687:R690"/>
    <mergeCell ref="R691:R694"/>
    <mergeCell ref="R643:R645"/>
    <mergeCell ref="R646:R648"/>
    <mergeCell ref="P649:P651"/>
    <mergeCell ref="R649:R651"/>
    <mergeCell ref="R652:R655"/>
    <mergeCell ref="P656:P658"/>
    <mergeCell ref="R656:R658"/>
    <mergeCell ref="P659:P661"/>
  </mergeCells>
  <conditionalFormatting sqref="K6:O704 U6:X704">
    <cfRule type="containsText" dxfId="2" priority="7" operator="containsText" text="Falsch">
      <formula>NOT(ISERROR(SEARCH("Falsch",K6)))</formula>
    </cfRule>
    <cfRule type="containsText" dxfId="1" priority="8" operator="containsText" text="wahr">
      <formula>NOT(ISERROR(SEARCH("wahr",K6)))</formula>
    </cfRule>
  </conditionalFormatting>
  <hyperlinks>
    <hyperlink ref="C6" r:id="rId1" display="https://www.dibt.de/de/service/zulassungsdownload/detail/Z-620-1836" xr:uid="{651C0975-6522-446B-940E-79A8536B498C}"/>
    <hyperlink ref="C9" r:id="rId2" display="https://www.dibt.de/de/service/zulassungsdownload/detail/Z-620-1838" xr:uid="{067F9F63-B141-4309-996E-28C4D0E8569A}"/>
    <hyperlink ref="C12" r:id="rId3" display="https://www.dibt.de/de/service/zulassungsdownload/detail/Z-620-1839" xr:uid="{5344ED03-8F83-4BA7-BE2A-AE242444A877}"/>
    <hyperlink ref="C15" r:id="rId4" display="https://www.dibt.de/de/service/zulassungsdownload/detail/Z-620-1840" xr:uid="{AAEEC633-F549-44C4-9E6C-DBABAE81D072}"/>
    <hyperlink ref="C18" r:id="rId5" display="https://www.dibt.de/de/service/zulassungsdownload/detail/Z-620-1842" xr:uid="{D2605C5C-678C-4073-BB22-D5B329BD22FB}"/>
    <hyperlink ref="C21" r:id="rId6" display="https://www.dibt.de/de/service/zulassungsdownload/detail/Z-620-1845" xr:uid="{313C8342-205C-471B-B868-746FB6F912F6}"/>
    <hyperlink ref="C25" r:id="rId7" display="https://www.dibt.de/de/service/zulassungsdownload/detail/Z-620-1846" xr:uid="{E4A51130-A9CC-4C6F-B03B-ACEAECFD5C36}"/>
    <hyperlink ref="C28" r:id="rId8" display="https://www.dibt.de/de/service/zulassungsdownload/detail/Z-620-1852" xr:uid="{72842261-CD4C-4D4F-8E4B-D800A5F9B980}"/>
    <hyperlink ref="C31" r:id="rId9" display="https://www.dibt.de/de/service/zulassungsdownload/detail/Z-620-1853" xr:uid="{F273D843-CEFA-447B-A802-9E6391D89C8B}"/>
    <hyperlink ref="C35" r:id="rId10" display="https://www.dibt.de/de/service/zulassungsdownload/detail/Z-620-1858" xr:uid="{9A568852-42AE-4425-8C57-43270DF16258}"/>
    <hyperlink ref="C39" r:id="rId11" display="https://www.dibt.de/de/service/zulassungsdownload/detail/Z-620-1873" xr:uid="{7C434CC8-ADA0-48E7-ABEA-28F30C4A4424}"/>
    <hyperlink ref="C43" r:id="rId12" display="https://www.dibt.de/de/service/zulassungsdownload/detail/Z-620-1875" xr:uid="{F88A97F5-976D-4DEB-B4AA-2CA9EABAD639}"/>
    <hyperlink ref="C47" r:id="rId13" display="https://www.dibt.de/de/service/zulassungsdownload/detail/Z-620-1876" xr:uid="{47D51F9B-EDFD-43D9-B1B2-F7B54C47E367}"/>
    <hyperlink ref="C50" r:id="rId14" display="https://www.dibt.de/de/service/zulassungsdownload/detail/Z-620-1877" xr:uid="{1E16B0DC-C0B9-4B60-B102-D698C26F8E66}"/>
    <hyperlink ref="C54" r:id="rId15" display="https://www.dibt.de/de/service/zulassungsdownload/detail/Z-620-1878" xr:uid="{2C2BC649-7684-4CBD-B8F2-CA451FCABDE8}"/>
    <hyperlink ref="C57" r:id="rId16" display="https://www.dibt.de/de/service/zulassungsdownload/detail/Z-620-1879" xr:uid="{54E770D4-15AB-440A-B21F-D4FFA198675F}"/>
    <hyperlink ref="C60" r:id="rId17" display="https://www.dibt.de/de/service/zulassungsdownload/detail/Z-620-1880" xr:uid="{D6D3AD83-18BC-4909-BA2E-5841C6A79D77}"/>
    <hyperlink ref="C64" r:id="rId18" display="https://www.dibt.de/de/service/zulassungsdownload/detail/Z-620-1881" xr:uid="{CEB406F0-BAE0-49ED-B5FC-719A5BA847C1}"/>
    <hyperlink ref="C68" r:id="rId19" display="https://www.dibt.de/de/service/zulassungsdownload/detail/Z-620-1888" xr:uid="{59CA2950-75D4-4A29-95DE-C2EBCB17A1F8}"/>
    <hyperlink ref="C72" r:id="rId20" display="https://www.dibt.de/de/service/zulassungsdownload/detail/Z-620-1892" xr:uid="{BB150E92-4C1B-459C-9004-3FD346C6C7C0}"/>
    <hyperlink ref="C76" r:id="rId21" display="https://www.dibt.de/de/service/zulassungsdownload/detail/Z-620-1897" xr:uid="{0AB59A23-F13E-4B47-8BF0-D822D06F3FBB}"/>
    <hyperlink ref="C79" r:id="rId22" display="https://www.dibt.de/de/service/zulassungsdownload/detail/Z-620-1898" xr:uid="{E9301B68-ABB9-441C-BE79-A79234D453FF}"/>
    <hyperlink ref="C82" r:id="rId23" display="https://www.dibt.de/de/service/zulassungsdownload/detail/Z-620-1899" xr:uid="{065F6245-F397-43F3-A490-312D5FEA63C0}"/>
    <hyperlink ref="C89" r:id="rId24" display="https://www.dibt.de/de/service/zulassungsdownload/detail/Z-620-1910" xr:uid="{F7BE8C78-8E03-45B0-8753-A06E63BB1825}"/>
    <hyperlink ref="C92" r:id="rId25" display="https://www.dibt.de/de/service/zulassungsdownload/detail/Z-620-1912" xr:uid="{04EC1CC0-62C9-411B-9429-9A27BF530067}"/>
    <hyperlink ref="C95" r:id="rId26" display="https://www.dibt.de/de/service/zulassungsdownload/detail/Z-620-1916" xr:uid="{05917B67-2487-45FD-BCFA-E4E4D1269459}"/>
    <hyperlink ref="C98" r:id="rId27" display="https://www.dibt.de/de/service/zulassungsdownload/detail/Z-620-1917" xr:uid="{E316F2B1-990C-427B-A9AE-7B0E1655D703}"/>
    <hyperlink ref="C101" r:id="rId28" display="https://www.dibt.de/de/service/zulassungsdownload/detail/Z-620-1918" xr:uid="{F7ED7DDF-C23B-43C7-8B09-9D9F17E99814}"/>
    <hyperlink ref="C105" r:id="rId29" display="https://www.dibt.de/de/service/zulassungsdownload/detail/Z-620-1919" xr:uid="{0B308F5E-A86C-46B2-9D1B-863B8E2EAE18}"/>
    <hyperlink ref="C111" r:id="rId30" display="https://www.dibt.de/de/service/zulassungsdownload/detail/Z-620-1920" xr:uid="{7C144A57-4C1C-4367-8860-D96C6F9C0494}"/>
    <hyperlink ref="C115" r:id="rId31" display="https://www.dibt.de/de/service/zulassungsdownload/detail/Z-620-1923" xr:uid="{D7C4E6DB-BE88-4289-9A6C-FEC05866B886}"/>
    <hyperlink ref="C119" r:id="rId32" display="https://www.dibt.de/de/service/zulassungsdownload/detail/Z-620-1924" xr:uid="{8370879D-D2D1-406C-A547-E4DA336E1E37}"/>
    <hyperlink ref="C122" r:id="rId33" display="https://www.dibt.de/de/service/zulassungsdownload/detail/Z-620-1929" xr:uid="{26608CAD-CF60-4650-A2CC-FACCA2AA5F0B}"/>
    <hyperlink ref="C125" r:id="rId34" display="https://www.dibt.de/de/service/zulassungsdownload/detail/Z-620-1931" xr:uid="{8B220362-C3F4-4016-ACB0-8A3170F73800}"/>
    <hyperlink ref="C128" r:id="rId35" display="https://www.dibt.de/de/service/zulassungsdownload/detail/Z-620-1933" xr:uid="{4F19A42D-2512-4DE9-866E-8EF9506852D7}"/>
    <hyperlink ref="C132" r:id="rId36" display="https://www.dibt.de/de/service/zulassungsdownload/detail/Z-620-1934" xr:uid="{B61B5FD8-1876-4D03-9349-87094F223844}"/>
    <hyperlink ref="C136" r:id="rId37" display="https://www.dibt.de/de/service/zulassungsdownload/detail/Z-620-1935" xr:uid="{721C6691-E468-43C0-8CE4-1B91C0B75C3D}"/>
    <hyperlink ref="C139" r:id="rId38" display="https://www.dibt.de/de/service/zulassungsdownload/detail/Z-620-1936" xr:uid="{84A2C093-58EF-4BFC-B938-E38E34789938}"/>
    <hyperlink ref="C147" r:id="rId39" display="https://www.dibt.de/de/service/zulassungsdownload/detail/Z-620-1940" xr:uid="{5FABEF39-E405-46AF-9FBE-C1514FE41FA7}"/>
    <hyperlink ref="C151" r:id="rId40" display="https://www.dibt.de/de/service/zulassungsdownload/detail/Z-620-1941" xr:uid="{A88EAB6E-0C8A-4528-9099-6D7EEA2C3DF1}"/>
    <hyperlink ref="C155" r:id="rId41" display="https://www.dibt.de/de/service/zulassungsdownload/detail/Z-620-1942" xr:uid="{116CD8B8-07B8-4734-B8C8-B46BFD6C5674}"/>
    <hyperlink ref="C159" r:id="rId42" display="https://www.dibt.de/de/service/zulassungsdownload/detail/Z-620-1943" xr:uid="{EBB0544A-57FE-45DB-AC00-89F4228E4351}"/>
    <hyperlink ref="C163" r:id="rId43" display="https://www.dibt.de/de/service/zulassungsdownload/detail/Z-620-1946" xr:uid="{52A62201-482C-4BCC-99F4-ABC583DD3DDC}"/>
    <hyperlink ref="C166" r:id="rId44" display="https://www.dibt.de/de/service/zulassungsdownload/detail/Z-620-1947" xr:uid="{B183EDEF-7672-46B7-AEBE-876103C26763}"/>
    <hyperlink ref="C169" r:id="rId45" display="https://www.dibt.de/de/service/zulassungsdownload/detail/Z-620-1949" xr:uid="{8B0C71D1-4493-4D90-9F1A-4AB5140F2E77}"/>
    <hyperlink ref="C172" r:id="rId46" display="https://www.dibt.de/de/service/zulassungsdownload/detail/Z-620-1950" xr:uid="{E88BA876-E2EC-453B-A5B0-371FD333F855}"/>
    <hyperlink ref="C176" r:id="rId47" display="https://www.dibt.de/de/service/zulassungsdownload/detail/Z-620-1952" xr:uid="{EF0C95A9-B729-4747-BD3F-E7A396D11D0D}"/>
    <hyperlink ref="C179" r:id="rId48" display="https://www.dibt.de/de/service/zulassungsdownload/detail/Z-620-1953" xr:uid="{74B9A6AA-990D-43FC-9CC9-1BC6A17D1763}"/>
    <hyperlink ref="C183" r:id="rId49" display="https://www.dibt.de/de/service/zulassungsdownload/detail/Z-620-1955" xr:uid="{EC853A79-4437-48A7-A463-5ED0AD5241FD}"/>
    <hyperlink ref="C187" r:id="rId50" display="https://www.dibt.de/de/service/zulassungsdownload/detail/Z-620-1956" xr:uid="{DF1414F2-8A98-4B1C-AE57-C8F139BFB140}"/>
    <hyperlink ref="C193" r:id="rId51" display="https://www.dibt.de/de/service/zulassungsdownload/detail/Z-620-1958" xr:uid="{8FC8EEE6-4990-47AC-973C-4FA0A05AA2DD}"/>
    <hyperlink ref="C197" r:id="rId52" display="https://www.dibt.de/de/service/zulassungsdownload/detail/Z-620-1961" xr:uid="{FFF26766-93F7-4D0E-91AE-1373924BBF6E}"/>
    <hyperlink ref="C200" r:id="rId53" display="https://www.dibt.de/de/service/zulassungsdownload/detail/Z-620-1962" xr:uid="{45E0E3CA-5A43-4F2C-8497-DE98F4D23F2C}"/>
    <hyperlink ref="C203" r:id="rId54" display="https://www.dibt.de/de/service/zulassungsdownload/detail/Z-620-1963" xr:uid="{C1D85774-FB66-4957-829C-7599E4FFF9B0}"/>
    <hyperlink ref="C206" r:id="rId55" display="https://www.dibt.de/de/service/zulassungsdownload/detail/Z-620-1965" xr:uid="{12129DB4-0459-4196-A440-D84223476118}"/>
    <hyperlink ref="C214" r:id="rId56" display="https://www.dibt.de/de/service/zulassungsdownload/detail/Z-620-1966" xr:uid="{74F330B6-A2AA-441D-AC4B-B51D8442047E}"/>
    <hyperlink ref="C217" r:id="rId57" display="https://www.dibt.de/de/service/zulassungsdownload/detail/Z-620-1967" xr:uid="{1DDA438B-7C2F-4F6E-A951-BB68439B0D6D}"/>
    <hyperlink ref="C220" r:id="rId58" display="https://www.dibt.de/de/service/zulassungsdownload/detail/Z-620-1969" xr:uid="{B414215B-8679-4DEB-95BB-3F2F41AED5E1}"/>
    <hyperlink ref="C224" r:id="rId59" display="https://www.dibt.de/de/service/zulassungsdownload/detail/Z-620-1971" xr:uid="{B9145F9C-9865-4F50-8BE4-78E0DA67E39C}"/>
    <hyperlink ref="C228" r:id="rId60" display="https://www.dibt.de/de/service/zulassungsdownload/detail/Z-620-1973" xr:uid="{37348A8A-7987-40FA-BAC2-93D41427C4C0}"/>
    <hyperlink ref="C233" r:id="rId61" display="https://www.dibt.de/de/service/zulassungsdownload/detail/Z-620-1974" xr:uid="{47AFE303-8745-4DEB-92CF-9BC48FD632B8}"/>
    <hyperlink ref="C236" r:id="rId62" display="https://www.dibt.de/de/service/zulassungsdownload/detail/Z-620-1975" xr:uid="{CBCA5A64-3FF0-4749-9B25-8FA447048FF9}"/>
    <hyperlink ref="C240" r:id="rId63" display="https://www.dibt.de/de/service/zulassungsdownload/detail/Z-620-1977" xr:uid="{3BC7FF6A-7567-47CD-AE4E-F797E910F365}"/>
    <hyperlink ref="C243" r:id="rId64" display="https://www.dibt.de/de/service/zulassungsdownload/detail/Z-620-1978" xr:uid="{6240B865-B4E8-476E-A923-EE641081FCA1}"/>
    <hyperlink ref="C247" r:id="rId65" display="https://www.dibt.de/de/service/zulassungsdownload/detail/Z-620-1980" xr:uid="{4E88791B-13B5-438A-8F3A-1C408F7C25F3}"/>
    <hyperlink ref="C251" r:id="rId66" display="https://www.dibt.de/de/service/zulassungsdownload/detail/Z-620-1983" xr:uid="{514BC2AE-98AC-47EB-A22F-BE03E21C98FE}"/>
    <hyperlink ref="C255" r:id="rId67" display="https://www.dibt.de/de/service/zulassungsdownload/detail/Z-620-1984" xr:uid="{D0B04A85-B253-4448-AAC1-74F9CD5BC433}"/>
    <hyperlink ref="C259" r:id="rId68" display="https://www.dibt.de/de/service/zulassungsdownload/detail/Z-620-1985" xr:uid="{336AD87D-7E64-41C6-A1AD-FD20E9A80A0A}"/>
    <hyperlink ref="C262" r:id="rId69" display="https://www.dibt.de/de/service/zulassungsdownload/detail/Z-620-1987" xr:uid="{A221A707-BDE5-4962-9C6A-4926EAC4997B}"/>
    <hyperlink ref="C265" r:id="rId70" display="https://www.dibt.de/de/service/zulassungsdownload/detail/Z-620-1988" xr:uid="{8A6BB4F1-C928-465D-96EF-698C7989647D}"/>
    <hyperlink ref="C268" r:id="rId71" display="https://www.dibt.de/de/service/zulassungsdownload/detail/Z-620-1989" xr:uid="{834BEE40-F3A9-4558-8FD6-B3AA94C0187A}"/>
    <hyperlink ref="C272" r:id="rId72" display="https://www.dibt.de/de/service/zulassungsdownload/detail/Z-620-1991" xr:uid="{5436F83D-2488-44AF-B1CB-CAECC7F26F4A}"/>
    <hyperlink ref="C275" r:id="rId73" display="https://www.dibt.de/de/service/zulassungsdownload/detail/Z-620-1997" xr:uid="{9B371333-3A2E-4E7F-9512-9A9B98F540B6}"/>
    <hyperlink ref="C279" r:id="rId74" display="https://www.dibt.de/de/service/zulassungsdownload/detail/Z-620-1999" xr:uid="{44328E86-C34E-432A-9ACA-98A483E3F41A}"/>
    <hyperlink ref="C283" r:id="rId75" display="https://www.dibt.de/de/service/zulassungsdownload/detail/Z-620-2000" xr:uid="{74EF8210-39F8-498D-A8F7-5A40644CB942}"/>
    <hyperlink ref="C286" r:id="rId76" display="https://www.dibt.de/de/service/zulassungsdownload/detail/Z-620-2001" xr:uid="{0B051331-B6DB-419E-B96E-CF0A74C91B9E}"/>
    <hyperlink ref="C290" r:id="rId77" display="https://www.dibt.de/de/service/zulassungsdownload/detail/Z-620-2004" xr:uid="{B78DD170-FD37-4AF3-808A-C48F4814F036}"/>
    <hyperlink ref="C294" r:id="rId78" display="https://www.dibt.de/de/service/zulassungsdownload/detail/Z-620-2007" xr:uid="{10CCEA88-05EE-4593-8C80-7DBE25091ED3}"/>
    <hyperlink ref="C298" r:id="rId79" display="https://www.dibt.de/de/service/zulassungsdownload/detail/Z-620-2010" xr:uid="{A6E7E7DB-F324-428E-8438-BC6156CE4FC5}"/>
    <hyperlink ref="C301" r:id="rId80" display="https://www.dibt.de/de/service/zulassungsdownload/detail/Z-620-2013" xr:uid="{74FD1DC7-47D6-4DB0-9192-E3B8C897AE3D}"/>
    <hyperlink ref="C304" r:id="rId81" display="https://www.dibt.de/de/service/zulassungsdownload/detail/Z-620-2014" xr:uid="{C23B811F-ABA6-4E2D-B0E9-8D10036ACBD2}"/>
    <hyperlink ref="C307" r:id="rId82" display="https://www.dibt.de/de/service/zulassungsdownload/detail/Z-620-2015" xr:uid="{31CED513-2A11-4FAE-9B16-A4CADF54E7DF}"/>
    <hyperlink ref="C310" r:id="rId83" display="https://www.dibt.de/de/service/zulassungsdownload/detail/Z-620-2016" xr:uid="{70436F63-F472-4B67-985A-38C6582EF75A}"/>
    <hyperlink ref="C314" r:id="rId84" display="https://www.dibt.de/de/service/zulassungsdownload/detail/Z-620-2019" xr:uid="{B509181E-4485-41D5-9080-0F819EAF1E97}"/>
    <hyperlink ref="C317" r:id="rId85" display="https://www.dibt.de/de/service/zulassungsdownload/detail/Z-620-2020" xr:uid="{1AA84F05-3CF1-41CF-B76B-E7122BD457DF}"/>
    <hyperlink ref="C320" r:id="rId86" display="https://www.dibt.de/de/service/zulassungsdownload/detail/Z-620-2023" xr:uid="{84C07228-7473-4174-B26F-D423EA6856BE}"/>
    <hyperlink ref="C324" r:id="rId87" display="https://www.dibt.de/de/service/zulassungsdownload/detail/Z-620-2024" xr:uid="{06AE7E5F-C262-41B2-853C-1B0C902CEFC6}"/>
    <hyperlink ref="C328" r:id="rId88" display="https://www.dibt.de/de/service/zulassungsdownload/detail/Z-620-2026" xr:uid="{B704A1CB-7C40-481C-B6A9-C02913EE2550}"/>
    <hyperlink ref="C332" r:id="rId89" display="https://www.dibt.de/de/service/zulassungsdownload/detail/Z-620-2030" xr:uid="{60BB66C5-93B5-4942-B18A-8ABF932CB20A}"/>
    <hyperlink ref="C335" r:id="rId90" display="https://www.dibt.de/de/service/zulassungsdownload/detail/Z-620-2034" xr:uid="{5B9EAE05-70C6-4D11-A0B1-DEA290A55179}"/>
    <hyperlink ref="C338" r:id="rId91" display="https://www.dibt.de/de/service/zulassungsdownload/detail/Z-620-2036" xr:uid="{9E7B71A0-3D42-4248-9D13-1C773473ED09}"/>
    <hyperlink ref="C341" r:id="rId92" display="https://www.dibt.de/de/service/zulassungsdownload/detail/Z-620-2038" xr:uid="{D69721B0-BC88-4036-A92E-DCE31E02C055}"/>
    <hyperlink ref="C344" r:id="rId93" display="https://www.dibt.de/de/service/zulassungsdownload/detail/Z-620-2040" xr:uid="{586F3895-82DE-44BD-A268-C2F91C10C688}"/>
    <hyperlink ref="C348" r:id="rId94" display="https://www.dibt.de/de/service/zulassungsdownload/detail/Z-620-2047" xr:uid="{74859D15-5FA4-4B33-A1B4-4E38C0645C3F}"/>
    <hyperlink ref="C351" r:id="rId95" display="https://www.dibt.de/de/service/zulassungsdownload/detail/Z-620-2048" xr:uid="{8B2BB5A4-E7CF-4A06-8A77-24A900B09A51}"/>
    <hyperlink ref="C355" r:id="rId96" display="https://www.dibt.de/de/service/zulassungsdownload/detail/Z-620-2049" xr:uid="{FD9A93A3-07DD-4E89-900A-EE82EC5A9E27}"/>
    <hyperlink ref="C359" r:id="rId97" display="https://www.dibt.de/de/service/zulassungsdownload/detail/Z-620-2050" xr:uid="{143A8FDB-05F4-4D5B-8790-3A02A2607F12}"/>
    <hyperlink ref="C362" r:id="rId98" display="https://www.dibt.de/de/service/zulassungsdownload/detail/Z-620-2055" xr:uid="{CA9A1766-AC66-4002-96CA-BE88D39FC70D}"/>
    <hyperlink ref="C365" r:id="rId99" display="https://www.dibt.de/de/service/zulassungsdownload/detail/Z-620-2056" xr:uid="{EA56B577-B716-438B-A6A5-632DA1E49DCB}"/>
    <hyperlink ref="C369" r:id="rId100" display="https://www.dibt.de/de/service/zulassungsdownload/detail/Z-620-2057" xr:uid="{897C748E-3DB3-4839-B209-B4E5DECCF344}"/>
    <hyperlink ref="C373" r:id="rId101" display="https://www.dibt.de/de/service/zulassungsdownload/detail/Z-620-2058" xr:uid="{3E90D347-D6C0-48B1-942C-D36871003B6C}"/>
    <hyperlink ref="C377" r:id="rId102" display="https://www.dibt.de/de/service/zulassungsdownload/detail/Z-620-2061" xr:uid="{FF1CD123-D2B4-4098-84CB-616039966A22}"/>
    <hyperlink ref="C381" r:id="rId103" display="https://www.dibt.de/de/service/zulassungsdownload/detail/Z-620-2062" xr:uid="{4A8B12EF-B88E-42A3-80C2-C24881F27A79}"/>
    <hyperlink ref="C385" r:id="rId104" display="https://www.dibt.de/de/service/zulassungsdownload/detail/Z-620-2063" xr:uid="{CC950904-5DAA-48A1-8745-23DB4842DEEB}"/>
    <hyperlink ref="C388" r:id="rId105" display="https://www.dibt.de/de/service/zulassungsdownload/detail/Z-620-2068" xr:uid="{F6F66599-0EF4-4B8C-B5CA-A0EC2984E6C8}"/>
    <hyperlink ref="C392" r:id="rId106" display="https://www.dibt.de/de/service/zulassungsdownload/detail/Z-620-2070" xr:uid="{17384C29-69EB-4492-A5A0-0DC21BA7A990}"/>
    <hyperlink ref="C396" r:id="rId107" display="https://www.dibt.de/de/service/zulassungsdownload/detail/Z-620-2071" xr:uid="{24556506-CA64-4CD2-8982-D96183B566B2}"/>
    <hyperlink ref="C399" r:id="rId108" display="https://www.dibt.de/de/service/zulassungsdownload/detail/Z-620-2072" xr:uid="{9FE91FC4-0335-44C9-87CE-F0E27D60F9B1}"/>
    <hyperlink ref="C402" r:id="rId109" display="https://www.dibt.de/de/service/zulassungsdownload/detail/Z-620-2073" xr:uid="{573C0B2D-1096-48EA-87E4-26660405F3A0}"/>
    <hyperlink ref="C406" r:id="rId110" display="https://www.dibt.de/de/service/zulassungsdownload/detail/Z-620-2074" xr:uid="{DB75054D-0FE6-40AE-8264-52F5D9C2329E}"/>
    <hyperlink ref="C409" r:id="rId111" display="https://www.dibt.de/de/service/zulassungsdownload/detail/Z-620-2075" xr:uid="{A24BB8AA-16DC-44DD-83D2-7A390A36499C}"/>
    <hyperlink ref="C412" r:id="rId112" display="https://www.dibt.de/de/service/zulassungsdownload/detail/Z-620-2076" xr:uid="{D26F5BA3-7AD2-468B-BBE6-EA746080C6AA}"/>
    <hyperlink ref="C416" r:id="rId113" display="https://www.dibt.de/de/service/zulassungsdownload/detail/Z-620-2077" xr:uid="{CA150CDA-F109-46D7-A493-5405A83DFDC7}"/>
    <hyperlink ref="C419" r:id="rId114" display="https://www.dibt.de/de/service/zulassungsdownload/detail/Z-620-2079" xr:uid="{BA8FE6EC-1795-47A9-9FB1-A0F1DB3428D4}"/>
    <hyperlink ref="C423" r:id="rId115" display="https://www.dibt.de/de/service/zulassungsdownload/detail/Z-620-2080" xr:uid="{039B1A33-3F8F-4F9A-96E6-1CD90C6F176C}"/>
    <hyperlink ref="C427" r:id="rId116" display="https://www.dibt.de/de/service/zulassungsdownload/detail/Z-620-2081" xr:uid="{7B8E75C6-EEAA-4339-9C06-3E857F9E8C6B}"/>
    <hyperlink ref="C431" r:id="rId117" display="https://www.dibt.de/de/service/zulassungsdownload/detail/Z-620-2082" xr:uid="{3F5D6DD2-13BE-4F27-8EF2-516D9C30A9B8}"/>
    <hyperlink ref="C435" r:id="rId118" display="https://www.dibt.de/de/service/zulassungsdownload/detail/Z-620-2085" xr:uid="{B0511F9F-8503-4F4A-96D6-561BEC8851B3}"/>
    <hyperlink ref="C439" r:id="rId119" display="https://www.dibt.de/de/service/zulassungsdownload/detail/Z-620-2088" xr:uid="{79CDC567-E94F-46B7-82B7-AA159D4D3474}"/>
    <hyperlink ref="C443" r:id="rId120" display="https://www.dibt.de/de/service/zulassungsdownload/detail/Z-620-2090" xr:uid="{5CB9DEA5-8DA1-4BC5-96A8-25AFBAD5A54D}"/>
    <hyperlink ref="C446" r:id="rId121" display="https://www.dibt.de/de/service/zulassungsdownload/detail/Z-620-2091" xr:uid="{33012FF4-ACEF-4C32-8C01-36BE7C65F7FD}"/>
    <hyperlink ref="C450" r:id="rId122" display="https://www.dibt.de/de/service/zulassungsdownload/detail/Z-620-2095" xr:uid="{3469A29D-728A-4C46-899A-E1F4D84FAD27}"/>
    <hyperlink ref="C454" r:id="rId123" display="https://www.dibt.de/de/service/zulassungsdownload/detail/Z-620-2097" xr:uid="{7785E0C8-616E-4576-9066-E228DA60042E}"/>
    <hyperlink ref="C458" r:id="rId124" display="https://www.dibt.de/de/service/zulassungsdownload/detail/Z-620-2099" xr:uid="{B299E282-1141-419F-8BA1-46C1798CCEC7}"/>
    <hyperlink ref="C462" r:id="rId125" display="https://www.dibt.de/de/service/zulassungsdownload/detail/Z-620-2100" xr:uid="{63BBC6D7-3F35-4DD2-B9F3-DCEE3646EBEF}"/>
    <hyperlink ref="C466" r:id="rId126" display="https://www.dibt.de/de/service/zulassungsdownload/detail/Z-620-2106" xr:uid="{2499691B-ED57-4AA2-8CEC-57C874C291FF}"/>
    <hyperlink ref="C470" r:id="rId127" display="https://www.dibt.de/de/service/zulassungsdownload/detail/Z-620-2107" xr:uid="{351C9EB2-8B4E-40CC-AB77-728D305586D3}"/>
    <hyperlink ref="C473" r:id="rId128" display="https://www.dibt.de/de/service/zulassungsdownload/detail/Z-620-2114" xr:uid="{11408521-0748-4CDC-80D4-719C533AE968}"/>
    <hyperlink ref="C476" r:id="rId129" display="https://www.dibt.de/de/service/zulassungsdownload/detail/Z-620-2120" xr:uid="{FA3A433C-5CBE-48EC-8AE5-68734CA2A333}"/>
    <hyperlink ref="C479" r:id="rId130" display="https://www.dibt.de/de/service/zulassungsdownload/detail/Z-620-2131" xr:uid="{EAF1D037-A91F-447A-8D73-52605BA637C6}"/>
    <hyperlink ref="C482" r:id="rId131" display="https://www.dibt.de/de/service/zulassungsdownload/detail/Z-620-2134" xr:uid="{5B804969-E776-49A5-96D4-72FD4CFD593E}"/>
    <hyperlink ref="C486" r:id="rId132" display="https://www.dibt.de/de/service/zulassungsdownload/detail/Z-620-2135" xr:uid="{902A08E3-C8DF-4068-BEAF-854B9D16167A}"/>
    <hyperlink ref="C490" r:id="rId133" display="https://www.dibt.de/de/service/zulassungsdownload/detail/Z-620-2140" xr:uid="{28F0574F-7BB2-4DF9-AB91-DCD8292193CA}"/>
    <hyperlink ref="C493" r:id="rId134" display="https://www.dibt.de/de/service/zulassungsdownload/detail/Z-620-2144" xr:uid="{A2E83E8E-8275-4AFA-811A-AD497848F79F}"/>
    <hyperlink ref="C497" r:id="rId135" display="https://www.dibt.de/de/service/zulassungsdownload/detail/Z-620-2145" xr:uid="{530D2A18-DACD-454D-9AE6-FE330DA7324F}"/>
    <hyperlink ref="C501" r:id="rId136" display="https://www.dibt.de/de/service/zulassungsdownload/detail/Z-620-2146" xr:uid="{08FAAA16-A946-4F88-AF03-7BBFE46A5D48}"/>
    <hyperlink ref="C505" r:id="rId137" display="https://www.dibt.de/de/service/zulassungsdownload/detail/Z-620-2148" xr:uid="{2EEB68DD-C8B5-42B9-B549-9818E9910042}"/>
    <hyperlink ref="C508" r:id="rId138" display="https://www.dibt.de/de/service/zulassungsdownload/detail/Z-620-2151" xr:uid="{B4F79738-1991-4F6E-8CE2-F23148DDBD28}"/>
    <hyperlink ref="C511" r:id="rId139" display="https://www.dibt.de/de/service/zulassungsdownload/detail/Z-620-2154" xr:uid="{3F1F5C42-2DFF-42BB-8C20-8E7F66B133AF}"/>
    <hyperlink ref="C514" r:id="rId140" display="https://www.dibt.de/de/service/zulassungsdownload/detail/Z-620-2157" xr:uid="{00C8D83C-64CC-499A-B502-C307CC4EF39C}"/>
    <hyperlink ref="C517" r:id="rId141" display="https://www.dibt.de/de/service/zulassungsdownload/detail/Z-620-2160" xr:uid="{4AAD338F-40C0-4219-9DD5-1944FF4A3936}"/>
    <hyperlink ref="C521" r:id="rId142" display="https://www.dibt.de/de/service/zulassungsdownload/detail/Z-620-2161" xr:uid="{181F6AFF-7A21-498C-8A54-44E32A8D4AFA}"/>
    <hyperlink ref="C525" r:id="rId143" display="https://www.dibt.de/de/service/zulassungsdownload/detail/Z-620-2163" xr:uid="{179F1CF7-171A-49C2-B80F-8D812A734DE1}"/>
    <hyperlink ref="C528" r:id="rId144" display="https://www.dibt.de/de/service/zulassungsdownload/detail/Z-620-2170" xr:uid="{2A565449-AE54-4AEC-9EAB-6B6B4EFDE311}"/>
    <hyperlink ref="C532" r:id="rId145" display="https://www.dibt.de/de/service/zulassungsdownload/detail/Z-620-2172" xr:uid="{D32DCF05-452F-4BAF-B57E-8E2D9DCE0856}"/>
    <hyperlink ref="C536" r:id="rId146" display="https://www.dibt.de/de/service/zulassungsdownload/detail/Z-620-2175" xr:uid="{376BFF71-2BE8-4B25-A289-528253DEEC60}"/>
    <hyperlink ref="C539" r:id="rId147" display="https://www.dibt.de/de/service/zulassungsdownload/detail/Z-620-2176" xr:uid="{283F8F4A-5E35-4FD8-9567-E2F0A47AAD08}"/>
    <hyperlink ref="C542" r:id="rId148" display="https://www.dibt.de/de/service/zulassungsdownload/detail/Z-620-2177" xr:uid="{C3B30AC3-BAE6-4586-967B-0B8F248CBA30}"/>
    <hyperlink ref="C545" r:id="rId149" display="https://www.dibt.de/de/service/zulassungsdownload/detail/Z-620-2179" xr:uid="{AD7139F0-5FF1-41CF-ACDC-A07AE49540D8}"/>
    <hyperlink ref="C548" r:id="rId150" display="https://www.dibt.de/de/service/zulassungsdownload/detail/Z-620-2181" xr:uid="{249E65A2-0CD5-46E8-AECD-1ABAC2931826}"/>
    <hyperlink ref="C552" r:id="rId151" display="https://www.dibt.de/de/service/zulassungsdownload/detail/Z-620-2182" xr:uid="{4900025D-C6FE-4D0E-9DC3-28DF17737833}"/>
    <hyperlink ref="C555" r:id="rId152" display="https://www.dibt.de/de/service/zulassungsdownload/detail/Z-620-2184" xr:uid="{4EAB0E7C-6D8D-4E4B-AF9D-F49E4E53CC41}"/>
    <hyperlink ref="C559" r:id="rId153" display="https://www.dibt.de/de/service/zulassungsdownload/detail/Z-620-2191" xr:uid="{D688ECF4-61AC-47CA-ABE8-A25222256881}"/>
    <hyperlink ref="C563" r:id="rId154" display="https://www.dibt.de/de/service/zulassungsdownload/detail/Z-620-2197" xr:uid="{3332F831-E9EC-4DA1-96B8-ED3ADC863615}"/>
    <hyperlink ref="C566" r:id="rId155" display="https://www.dibt.de/de/service/zulassungsdownload/detail/Z-620-2198" xr:uid="{26ED8072-C47D-462A-95DB-943132839A7C}"/>
    <hyperlink ref="C569" r:id="rId156" display="https://www.dibt.de/de/service/zulassungsdownload/detail/Z-620-2199" xr:uid="{477252F4-EA85-48DE-80C6-28A949DF17EF}"/>
    <hyperlink ref="C572" r:id="rId157" display="https://www.dibt.de/de/service/zulassungsdownload/detail/Z-620-2203" xr:uid="{48758847-6BA0-40B1-BC93-1D5ACB1C8B37}"/>
    <hyperlink ref="C575" r:id="rId158" display="https://www.dibt.de/de/service/zulassungsdownload/detail/Z-620-2205" xr:uid="{905BC360-F901-46CA-B532-513E4F7919D9}"/>
    <hyperlink ref="C579" r:id="rId159" display="https://www.dibt.de/de/service/zulassungsdownload/detail/Z-620-2208" xr:uid="{9256D1C5-00F5-4380-A9A6-34C1BFAD5D22}"/>
    <hyperlink ref="C582" r:id="rId160" display="https://www.dibt.de/de/service/zulassungsdownload/detail/Z-620-2214" xr:uid="{1C1BD79D-B5E6-490E-BE05-F85B2B3D2EFF}"/>
    <hyperlink ref="C586" r:id="rId161" display="https://www.dibt.de/de/service/zulassungsdownload/detail/Z-620-2218" xr:uid="{4872A644-9DA0-4677-90C2-CF177475623C}"/>
    <hyperlink ref="C589" r:id="rId162" display="https://www.dibt.de/de/service/zulassungsdownload/detail/Z-620-2219" xr:uid="{F2713899-4D98-41E2-BE5B-929582CFFD3E}"/>
    <hyperlink ref="C593" r:id="rId163" display="https://www.dibt.de/de/service/zulassungsdownload/detail/Z-620-2220" xr:uid="{AE9AD1D7-2D85-4898-8987-CCDF88B3CEC8}"/>
    <hyperlink ref="C596" r:id="rId164" display="https://www.dibt.de/de/service/zulassungsdownload/detail/Z-620-2221" xr:uid="{DBBFE6E4-9CFE-4105-B5BA-F7A385B8B713}"/>
    <hyperlink ref="C600" r:id="rId165" display="https://www.dibt.de/de/service/zulassungsdownload/detail/Z-620-2223" xr:uid="{325CB260-4CCC-4165-9127-7114CEB5DDD2}"/>
    <hyperlink ref="C604" r:id="rId166" display="https://www.dibt.de/de/service/zulassungsdownload/detail/Z-620-2234" xr:uid="{2E45FD02-F665-4837-B57A-D9FE95B2FDD9}"/>
    <hyperlink ref="C607" r:id="rId167" display="https://www.dibt.de/de/service/zulassungsdownload/detail/Z-620-2235" xr:uid="{6B54CF87-BCA7-41ED-959A-0AB9EAC169B5}"/>
    <hyperlink ref="C610" r:id="rId168" display="https://www.dibt.de/de/service/zulassungsdownload/detail/Z-620-2238" xr:uid="{09E707CD-6CC7-43F6-A43C-4428357F1E01}"/>
    <hyperlink ref="C614" r:id="rId169" display="https://www.dibt.de/de/service/zulassungsdownload/detail/Z-620-2240" xr:uid="{02D15CFC-2A14-4225-9038-F86BF1CFCF07}"/>
    <hyperlink ref="C618" r:id="rId170" display="https://www.dibt.de/de/service/zulassungsdownload/detail/Z-620-2245" xr:uid="{9888FB99-8BA8-4A52-BB3E-EBF94B081F6A}"/>
    <hyperlink ref="C621" r:id="rId171" display="https://www.dibt.de/de/service/zulassungsdownload/detail/Z-620-2249" xr:uid="{C7D38FEF-EC3E-4827-8799-1FFF8DB28D27}"/>
    <hyperlink ref="C625" r:id="rId172" display="https://www.dibt.de/de/service/zulassungsdownload/detail/Z-620-2250" xr:uid="{AE8A1B15-3DDF-421F-BB98-49466D841917}"/>
    <hyperlink ref="C629" r:id="rId173" display="https://www.dibt.de/de/service/zulassungsdownload/detail/Z-620-2251" xr:uid="{829E8FC1-54D4-4B3B-920F-9D301684F115}"/>
    <hyperlink ref="C632" r:id="rId174" display="https://www.dibt.de/de/service/zulassungsdownload/detail/Z-620-2252" xr:uid="{F45C83DD-5E9F-456B-B0BF-BA7547A3B716}"/>
    <hyperlink ref="C636" r:id="rId175" display="https://www.dibt.de/de/service/zulassungsdownload/detail/Z-620-2253" xr:uid="{D2CF57A1-8EAB-43ED-849F-F8A597B5839A}"/>
    <hyperlink ref="C639" r:id="rId176" display="https://www.dibt.de/de/service/zulassungsdownload/detail/Z-620-2262" xr:uid="{6E4A4BDD-88D0-4D61-B6F6-315BB38B758D}"/>
    <hyperlink ref="C643" r:id="rId177" display="https://www.dibt.de/de/service/zulassungsdownload/detail/Z-620-2266" xr:uid="{F09669A5-706A-4368-835A-EB2953DE6652}"/>
    <hyperlink ref="C646" r:id="rId178" display="https://www.dibt.de/de/service/zulassungsdownload/detail/Z-620-2272" xr:uid="{3F1FD782-FF24-4260-A717-C557EDFFB77C}"/>
    <hyperlink ref="C649" r:id="rId179" display="https://www.dibt.de/de/service/zulassungsdownload/detail/Z-620-2274" xr:uid="{A5A7414F-00EC-468B-B47E-ED389BF20F44}"/>
    <hyperlink ref="C652" r:id="rId180" display="https://www.dibt.de/de/service/zulassungsdownload/detail/Z-620-2275" xr:uid="{583D24AC-2937-4BF0-A064-C08DC3CF9DC9}"/>
    <hyperlink ref="C656" r:id="rId181" display="https://www.dibt.de/de/service/zulassungsdownload/detail/Z-620-2277" xr:uid="{7806DAC0-AE26-4FB1-ADBC-9160EF9DAB50}"/>
    <hyperlink ref="C659" r:id="rId182" display="https://www.dibt.de/de/service/zulassungsdownload/detail/Z-620-2278" xr:uid="{DF4AADB4-8A6A-45F9-B347-3EFF1408E63E}"/>
    <hyperlink ref="C662" r:id="rId183" display="https://www.dibt.de/de/service/zulassungsdownload/detail/Z-620-2283" xr:uid="{91BDA9B9-DB90-4365-BF91-A1E61CACB993}"/>
    <hyperlink ref="C666" r:id="rId184" display="https://www.dibt.de/de/service/zulassungsdownload/detail/Z-620-2284" xr:uid="{EC47C46F-8A9D-491E-9682-99D1FD3A33E6}"/>
    <hyperlink ref="C669" r:id="rId185" display="https://www.dibt.de/de/service/zulassungsdownload/detail/Z-620-2315" xr:uid="{266C9A36-B197-49FB-BBA0-8793C4B1ABCC}"/>
    <hyperlink ref="C673" r:id="rId186" display="https://www.dibt.de/de/service/zulassungsdownload/detail/Z-620-2326" xr:uid="{680FBC9A-5F30-424F-8F46-68284A471361}"/>
    <hyperlink ref="C677" r:id="rId187" display="https://www.dibt.de/de/service/zulassungsdownload/detail/Z-620-2327" xr:uid="{36778799-3F65-45C0-B724-53B74243FF0A}"/>
    <hyperlink ref="C680" r:id="rId188" display="https://www.dibt.de/de/service/zulassungsdownload/detail/Z-620-2329" xr:uid="{8F9ED656-A4F0-40EB-95E2-35E8782BFFCC}"/>
    <hyperlink ref="C683" r:id="rId189" display="https://www.dibt.de/de/service/zulassungsdownload/detail/Z-620-2330" xr:uid="{D0AC1339-7FDB-4781-9204-D27B4ECF768A}"/>
    <hyperlink ref="C687" r:id="rId190" display="https://www.dibt.de/de/service/zulassungsdownload/detail/Z-620-2335" xr:uid="{E9D8923E-0EF8-4D90-BE0A-DC50B575512D}"/>
    <hyperlink ref="C691" r:id="rId191" display="https://www.dibt.de/de/service/zulassungsdownload/detail/Z-620-2353" xr:uid="{821F79E4-7FE1-4E2E-9D90-064F66132A4A}"/>
    <hyperlink ref="C695" r:id="rId192" display="https://www.dibt.de/de/service/zulassungsdownload/detail/Z-620-2378" xr:uid="{433B102F-843F-4D71-BB2E-4578A3A16352}"/>
    <hyperlink ref="C698" r:id="rId193" display="https://www.dibt.de/de/service/zulassungsdownload/detail/Z-620-2397" xr:uid="{1BDCF4DE-DFBE-42BE-899C-7160EB57275B}"/>
    <hyperlink ref="C701" r:id="rId194" display="https://www.dibt.de/de/service/zulassungsdownload/detail/Z-620-2510" xr:uid="{BD8D890B-AA85-42AD-9B3E-D261AC0A9A1B}"/>
    <hyperlink ref="H6" r:id="rId195" display="https://www.dibt.de/de/service/zulassungsdownload/detail/Z-620-1836" xr:uid="{7C68060A-A594-429F-9AEF-BF1B364C7F57}"/>
    <hyperlink ref="H9" r:id="rId196" display="https://www.dibt.de/de/service/zulassungsdownload/detail/Z-620-1838" xr:uid="{1DACD454-A9E3-44AC-B77C-3CB0A8A768E8}"/>
    <hyperlink ref="H12" r:id="rId197" display="https://www.dibt.de/de/service/zulassungsdownload/detail/Z-620-1839" xr:uid="{49998153-606A-4A41-BBB5-57BC28287EFC}"/>
    <hyperlink ref="H15" r:id="rId198" display="https://www.dibt.de/de/service/zulassungsdownload/detail/Z-620-1840" xr:uid="{C6CC90D7-8A19-48FC-9097-66FC94676FFF}"/>
    <hyperlink ref="H18" r:id="rId199" display="https://www.dibt.de/de/service/zulassungsdownload/detail/Z-620-1842" xr:uid="{1F2D13F2-C506-40B9-9DCB-6883B522DFA3}"/>
    <hyperlink ref="H21" r:id="rId200" display="https://www.dibt.de/de/service/zulassungsdownload/detail/Z-620-1845" xr:uid="{AB0651E8-AABD-4F54-B8A6-AC87543BB436}"/>
    <hyperlink ref="H25" r:id="rId201" display="https://www.dibt.de/de/service/zulassungsdownload/detail/Z-620-1846" xr:uid="{0C9B06DF-9215-4C28-B936-F62D8C11DAFB}"/>
    <hyperlink ref="H28" r:id="rId202" display="https://www.dibt.de/de/service/zulassungsdownload/detail/Z-620-1852" xr:uid="{70A3D5DC-07FA-4A2D-BF9E-1BAB5BD3E673}"/>
    <hyperlink ref="H31" r:id="rId203" display="https://www.dibt.de/de/service/zulassungsdownload/detail/Z-620-1853" xr:uid="{9AB2A71F-E4AD-4210-9728-9309696F3FB1}"/>
    <hyperlink ref="H35" r:id="rId204" display="https://www.dibt.de/de/service/zulassungsdownload/detail/Z-620-1858" xr:uid="{4BE2E00B-1DA2-4452-8714-13F98EA8C457}"/>
    <hyperlink ref="H39" r:id="rId205" display="https://www.dibt.de/de/service/zulassungsdownload/detail/Z-620-1873" xr:uid="{4A62E178-FD42-4017-9D42-040A909112F2}"/>
    <hyperlink ref="H43" r:id="rId206" display="https://www.dibt.de/de/service/zulassungsdownload/detail/Z-620-1875" xr:uid="{81B0A476-8A66-4307-AB0D-179A28B4DC6F}"/>
    <hyperlink ref="H47" r:id="rId207" display="https://www.dibt.de/de/service/zulassungsdownload/detail/Z-620-1876" xr:uid="{E4231472-8C45-4BD8-943D-37CFF809D5A8}"/>
    <hyperlink ref="H50" r:id="rId208" display="https://www.dibt.de/de/service/zulassungsdownload/detail/Z-620-1877" xr:uid="{E2648CCD-C24F-4060-9CEA-8AD478C1BD2B}"/>
    <hyperlink ref="H54" r:id="rId209" display="https://www.dibt.de/de/service/zulassungsdownload/detail/Z-620-1878" xr:uid="{C9C78DA8-71C1-481D-AAA7-2787C64ACEB7}"/>
    <hyperlink ref="H57" r:id="rId210" display="https://www.dibt.de/de/service/zulassungsdownload/detail/Z-620-1879" xr:uid="{EAD25458-FD94-471F-BDA2-EF0EA2950485}"/>
    <hyperlink ref="H60" r:id="rId211" display="https://www.dibt.de/de/service/zulassungsdownload/detail/Z-620-1880" xr:uid="{97AB62EE-2D1B-4917-B3F1-C2DC2639DE57}"/>
    <hyperlink ref="H64" r:id="rId212" display="https://www.dibt.de/de/service/zulassungsdownload/detail/Z-620-1881" xr:uid="{3E4EAD4A-FDC2-432A-8E31-35D3CDBF798C}"/>
    <hyperlink ref="H68" r:id="rId213" display="https://www.dibt.de/de/service/zulassungsdownload/detail/Z-620-1888" xr:uid="{42BD68D5-70C4-46AE-AF74-E049276DB668}"/>
    <hyperlink ref="H72" r:id="rId214" display="https://www.dibt.de/de/service/zulassungsdownload/detail/Z-620-1892" xr:uid="{B0788CF1-A8C6-44CE-9C6F-44ED4F78B482}"/>
    <hyperlink ref="H76" r:id="rId215" display="https://www.dibt.de/de/service/zulassungsdownload/detail/Z-620-1897" xr:uid="{4DDDF000-F49F-4A4D-83C9-7CE00A36FD25}"/>
    <hyperlink ref="H79" r:id="rId216" display="https://www.dibt.de/de/service/zulassungsdownload/detail/Z-620-1898" xr:uid="{1F7EF706-FB06-44ED-BC08-86C16D729CFF}"/>
    <hyperlink ref="H82" r:id="rId217" display="https://www.dibt.de/de/service/zulassungsdownload/detail/Z-620-1899" xr:uid="{A104881E-F418-4097-AD91-D1597CFF16F3}"/>
    <hyperlink ref="H85" r:id="rId218" display="https://www.dibt.de/de/service/zulassungsdownload/detail/Z-620-1909" xr:uid="{A7E1CD98-1770-4B5F-9576-C1CB80B62C49}"/>
    <hyperlink ref="H89" r:id="rId219" display="https://www.dibt.de/de/service/zulassungsdownload/detail/Z-620-1910" xr:uid="{2CEA504B-5B86-44C7-B57B-F3A84664238D}"/>
    <hyperlink ref="H92" r:id="rId220" display="https://www.dibt.de/de/service/zulassungsdownload/detail/Z-620-1912" xr:uid="{486B1061-BFA2-4F71-9275-99CD0EC2E456}"/>
    <hyperlink ref="H95" r:id="rId221" display="https://www.dibt.de/de/service/zulassungsdownload/detail/Z-620-1916" xr:uid="{B49872D4-DB2E-45B0-B5CE-C7E4D94C3FA5}"/>
    <hyperlink ref="H98" r:id="rId222" display="https://www.dibt.de/de/service/zulassungsdownload/detail/Z-620-1917" xr:uid="{6E73E433-620E-4417-82DC-A5CEEF97DE5A}"/>
    <hyperlink ref="H101" r:id="rId223" display="https://www.dibt.de/de/service/zulassungsdownload/detail/Z-620-1918" xr:uid="{A31C8998-6E2C-456F-8B19-0DA83917EFAD}"/>
    <hyperlink ref="H105" r:id="rId224" display="https://www.dibt.de/de/service/zulassungsdownload/detail/Z-620-1919" xr:uid="{C45503AF-CDA9-491B-AE90-D8FDD68F289B}"/>
    <hyperlink ref="H111" r:id="rId225" display="https://www.dibt.de/de/service/zulassungsdownload/detail/Z-620-1920" xr:uid="{C29494DF-A819-46FF-B434-4AD0A540AB63}"/>
    <hyperlink ref="H115" r:id="rId226" display="https://www.dibt.de/de/service/zulassungsdownload/detail/Z-620-1923" xr:uid="{F017D088-2AE4-467E-A29E-9F590D19F954}"/>
    <hyperlink ref="H119" r:id="rId227" display="https://www.dibt.de/de/service/zulassungsdownload/detail/Z-620-1924" xr:uid="{54FE3DBA-51F4-406F-825E-FB26D8F16A13}"/>
    <hyperlink ref="H122" r:id="rId228" display="https://www.dibt.de/de/service/zulassungsdownload/detail/Z-620-1929" xr:uid="{B72C0D85-FA2B-428D-9D8F-13ED18C76E75}"/>
    <hyperlink ref="H125" r:id="rId229" display="https://www.dibt.de/de/service/zulassungsdownload/detail/Z-620-1931" xr:uid="{484368F7-AE1A-4D11-80F5-03D2A96003A2}"/>
    <hyperlink ref="H128" r:id="rId230" display="https://www.dibt.de/de/service/zulassungsdownload/detail/Z-620-1933" xr:uid="{0BA693AB-34EC-4588-BF27-E02ED522EE38}"/>
    <hyperlink ref="H132" r:id="rId231" display="https://www.dibt.de/de/service/zulassungsdownload/detail/Z-620-1934" xr:uid="{9E9A4CA9-D259-4786-A347-A4B6D3F7BCB7}"/>
    <hyperlink ref="H136" r:id="rId232" display="https://www.dibt.de/de/service/zulassungsdownload/detail/Z-620-1935" xr:uid="{E24A49A1-CE1F-447A-A89D-49512C0BAAC4}"/>
    <hyperlink ref="H139" r:id="rId233" display="https://www.dibt.de/de/service/zulassungsdownload/detail/Z-620-1936" xr:uid="{1FB3E961-D8C2-4E88-A169-A3B7B4AAE379}"/>
    <hyperlink ref="H143" r:id="rId234" display="https://www.dibt.de/de/service/zulassungsdownload/detail/Z-620-1937" xr:uid="{5DE6CEEA-004E-45D6-9FA9-A2B1B5D33F54}"/>
    <hyperlink ref="H147" r:id="rId235" display="https://www.dibt.de/de/service/zulassungsdownload/detail/Z-620-1940" xr:uid="{AB27051E-916D-46C0-97BD-BA219845F74E}"/>
    <hyperlink ref="H151" r:id="rId236" display="https://www.dibt.de/de/service/zulassungsdownload/detail/Z-620-1941" xr:uid="{460BA7FA-9784-427E-B279-62C2A7E646D8}"/>
    <hyperlink ref="H155" r:id="rId237" display="https://www.dibt.de/de/service/zulassungsdownload/detail/Z-620-1942" xr:uid="{9AAD2AB5-0F26-440B-864E-ED254AC2DBB1}"/>
    <hyperlink ref="H159" r:id="rId238" display="https://www.dibt.de/de/service/zulassungsdownload/detail/Z-620-1943" xr:uid="{457FE1D7-F142-487C-BE57-41F597EB1C77}"/>
    <hyperlink ref="H163" r:id="rId239" display="https://www.dibt.de/de/service/zulassungsdownload/detail/Z-620-1946" xr:uid="{0AF78B2B-B599-47D1-AFE0-2A5FCF186C7E}"/>
    <hyperlink ref="H166" r:id="rId240" display="https://www.dibt.de/de/service/zulassungsdownload/detail/Z-620-1947" xr:uid="{8C813DDC-FF30-48AC-AC0F-52C0B88837CA}"/>
    <hyperlink ref="H169" r:id="rId241" display="https://www.dibt.de/de/service/zulassungsdownload/detail/Z-620-1949" xr:uid="{6A5F2A40-5669-4BF8-BA8B-C508FC82D35E}"/>
    <hyperlink ref="H172" r:id="rId242" display="https://www.dibt.de/de/service/zulassungsdownload/detail/Z-620-1950" xr:uid="{0D3B0D7C-F1ED-48E1-BDCA-7106FAF2E883}"/>
    <hyperlink ref="H176" r:id="rId243" display="https://www.dibt.de/de/service/zulassungsdownload/detail/Z-620-1952" xr:uid="{D4844DD8-5191-490F-BAEC-3E3D76E6529F}"/>
    <hyperlink ref="H179" r:id="rId244" display="https://www.dibt.de/de/service/zulassungsdownload/detail/Z-620-1953" xr:uid="{FC3B1E8A-EC0B-4BCB-B858-A5528AF3EE75}"/>
    <hyperlink ref="H183" r:id="rId245" display="https://www.dibt.de/de/service/zulassungsdownload/detail/Z-620-1955" xr:uid="{10900B7C-7FBB-4369-A433-748FFCDD2DE3}"/>
    <hyperlink ref="H187" r:id="rId246" display="https://www.dibt.de/de/service/zulassungsdownload/detail/Z-620-1956" xr:uid="{D9695289-2B66-419B-A0F6-6EA96F4C8F88}"/>
    <hyperlink ref="H193" r:id="rId247" display="https://www.dibt.de/de/service/zulassungsdownload/detail/Z-620-1958" xr:uid="{C440C6FF-3434-4072-8661-D26FA43CE101}"/>
    <hyperlink ref="H197" r:id="rId248" display="https://www.dibt.de/de/service/zulassungsdownload/detail/Z-620-1961" xr:uid="{7DDE25B9-E316-4B89-9234-F8259030A6A2}"/>
    <hyperlink ref="H200" r:id="rId249" display="https://www.dibt.de/de/service/zulassungsdownload/detail/Z-620-1962" xr:uid="{BAADB6E4-ECA2-475D-84DD-225125D51840}"/>
    <hyperlink ref="H203" r:id="rId250" display="https://www.dibt.de/de/service/zulassungsdownload/detail/Z-620-1963" xr:uid="{EFC5ADF1-9558-41BC-A0BC-6B0157256E8D}"/>
    <hyperlink ref="H206" r:id="rId251" display="https://www.dibt.de/de/service/zulassungsdownload/detail/Z-620-1965" xr:uid="{D6B9CED4-A200-4447-A293-21D503AA13AC}"/>
    <hyperlink ref="H214" r:id="rId252" display="https://www.dibt.de/de/service/zulassungsdownload/detail/Z-620-1966" xr:uid="{6DDAF07C-CCA2-49C2-BA49-A4993C0EC2DB}"/>
    <hyperlink ref="H217" r:id="rId253" display="https://www.dibt.de/de/service/zulassungsdownload/detail/Z-620-1967" xr:uid="{35054CFD-D270-4C87-8A0B-845652BC44F7}"/>
    <hyperlink ref="H220" r:id="rId254" display="https://www.dibt.de/de/service/zulassungsdownload/detail/Z-620-1969" xr:uid="{0696D2B9-56A0-4846-9C1B-BCEF9F385FFD}"/>
    <hyperlink ref="H224" r:id="rId255" display="https://www.dibt.de/de/service/zulassungsdownload/detail/Z-620-1971" xr:uid="{5AE32D97-A5F5-44D7-94FA-3462C98F5E14}"/>
    <hyperlink ref="H228" r:id="rId256" display="https://www.dibt.de/de/service/zulassungsdownload/detail/Z-620-1973" xr:uid="{B5AB8989-A2F6-4AC0-8537-BB1F3AF1E209}"/>
    <hyperlink ref="H233" r:id="rId257" display="https://www.dibt.de/de/service/zulassungsdownload/detail/Z-620-1974" xr:uid="{64C4F64C-EC4F-4EE5-BB50-6CC678512417}"/>
    <hyperlink ref="H236" r:id="rId258" display="https://www.dibt.de/de/service/zulassungsdownload/detail/Z-620-1975" xr:uid="{9D7A231B-A939-48BF-987F-2C1F9481C512}"/>
    <hyperlink ref="H240" r:id="rId259" display="https://www.dibt.de/de/service/zulassungsdownload/detail/Z-620-1977" xr:uid="{B5381217-8E5A-4568-8CF9-B01F5E184C99}"/>
    <hyperlink ref="H243" r:id="rId260" display="https://www.dibt.de/de/service/zulassungsdownload/detail/Z-620-1978" xr:uid="{A0F5432B-811E-40B2-927C-4D517BEF84D3}"/>
    <hyperlink ref="H247" r:id="rId261" display="https://www.dibt.de/de/service/zulassungsdownload/detail/Z-620-1980" xr:uid="{8568DCD3-2397-4716-86BB-DBC3575BC445}"/>
    <hyperlink ref="H251" r:id="rId262" display="https://www.dibt.de/de/service/zulassungsdownload/detail/Z-620-1983" xr:uid="{05BF403E-5BB2-4518-A1CB-1905D9113973}"/>
    <hyperlink ref="H255" r:id="rId263" display="https://www.dibt.de/de/service/zulassungsdownload/detail/Z-620-1984" xr:uid="{8CD01688-6D2A-4191-BB57-758888DB2DC0}"/>
    <hyperlink ref="H259" r:id="rId264" display="https://www.dibt.de/de/service/zulassungsdownload/detail/Z-620-1985" xr:uid="{3F8B94AF-4A5A-4498-8997-4A4586676B08}"/>
    <hyperlink ref="H262" r:id="rId265" display="https://www.dibt.de/de/service/zulassungsdownload/detail/Z-620-1987" xr:uid="{578394AF-AAFF-4336-95F0-01BFB48C3D4F}"/>
    <hyperlink ref="H265" r:id="rId266" display="https://www.dibt.de/de/service/zulassungsdownload/detail/Z-620-1988" xr:uid="{3708B315-CE32-4E29-8BE5-F5954FC67A52}"/>
    <hyperlink ref="H268" r:id="rId267" display="https://www.dibt.de/de/service/zulassungsdownload/detail/Z-620-1989" xr:uid="{24D7E564-315B-430E-B3C1-531C2FC12DA6}"/>
    <hyperlink ref="H272" r:id="rId268" display="https://www.dibt.de/de/service/zulassungsdownload/detail/Z-620-1991" xr:uid="{22F8EB86-6415-41B4-B81B-D7A47A6F5A40}"/>
    <hyperlink ref="H275" r:id="rId269" display="https://www.dibt.de/de/service/zulassungsdownload/detail/Z-620-1997" xr:uid="{003B5E9B-2851-490C-8B25-2DA83A941489}"/>
    <hyperlink ref="H279" r:id="rId270" display="https://www.dibt.de/de/service/zulassungsdownload/detail/Z-620-1999" xr:uid="{F7D64F4B-631A-4803-A537-ADACDEBB2A03}"/>
    <hyperlink ref="H283" r:id="rId271" display="https://www.dibt.de/de/service/zulassungsdownload/detail/Z-620-2000" xr:uid="{25068543-5A99-4901-B90E-9C3A76C6F178}"/>
    <hyperlink ref="H286" r:id="rId272" display="https://www.dibt.de/de/service/zulassungsdownload/detail/Z-620-2001" xr:uid="{28BACECE-79CB-416D-B877-88B14CD1946B}"/>
    <hyperlink ref="H290" r:id="rId273" display="https://www.dibt.de/de/service/zulassungsdownload/detail/Z-620-2004" xr:uid="{787CBAFA-6CAB-41A5-A6F7-A217B641C581}"/>
    <hyperlink ref="H294" r:id="rId274" display="https://www.dibt.de/de/service/zulassungsdownload/detail/Z-620-2007" xr:uid="{ED2F144C-843D-4E44-99E7-898AC45882A1}"/>
    <hyperlink ref="H298" r:id="rId275" display="https://www.dibt.de/de/service/zulassungsdownload/detail/Z-620-2010" xr:uid="{B93A816F-D10D-4E91-A3AB-F9C7344E6370}"/>
    <hyperlink ref="H301" r:id="rId276" display="https://www.dibt.de/de/service/zulassungsdownload/detail/Z-620-2013" xr:uid="{78734E8C-A2F2-4704-8912-EA58CC941086}"/>
    <hyperlink ref="H304" r:id="rId277" display="https://www.dibt.de/de/service/zulassungsdownload/detail/Z-620-2014" xr:uid="{3AC9A438-3F6B-41DC-8257-FD7D7D15C05A}"/>
    <hyperlink ref="H307" r:id="rId278" display="https://www.dibt.de/de/service/zulassungsdownload/detail/Z-620-2015" xr:uid="{7B7AF569-FE7A-4AC2-B8EF-D76C6B9F3DBE}"/>
    <hyperlink ref="H310" r:id="rId279" display="https://www.dibt.de/de/service/zulassungsdownload/detail/Z-620-2016" xr:uid="{408ACF99-8322-4D8A-BDE2-67CEB4EE589E}"/>
    <hyperlink ref="H314" r:id="rId280" display="https://www.dibt.de/de/service/zulassungsdownload/detail/Z-620-2019" xr:uid="{1AE382EC-2012-435B-AD8E-607A15E62118}"/>
    <hyperlink ref="H317" r:id="rId281" display="https://www.dibt.de/de/service/zulassungsdownload/detail/Z-620-2020" xr:uid="{5F085CDE-4899-45A7-9AF6-C464857AB8C6}"/>
    <hyperlink ref="H320" r:id="rId282" display="https://www.dibt.de/de/service/zulassungsdownload/detail/Z-620-2023" xr:uid="{7D833E5D-6C6E-4956-88E2-1BDD27B7D5E7}"/>
    <hyperlink ref="H324" r:id="rId283" display="https://www.dibt.de/de/service/zulassungsdownload/detail/Z-620-2024" xr:uid="{C3D64A4D-DFF8-4110-BEC8-5229892E4D40}"/>
    <hyperlink ref="H328" r:id="rId284" display="https://www.dibt.de/de/service/zulassungsdownload/detail/Z-620-2026" xr:uid="{73D5603C-327A-491D-8F54-6737B14226AF}"/>
    <hyperlink ref="H332" r:id="rId285" display="https://www.dibt.de/de/service/zulassungsdownload/detail/Z-620-2030" xr:uid="{A6415AE8-BA13-4D9F-946B-CE4837EEE5B0}"/>
    <hyperlink ref="H335" r:id="rId286" display="https://www.dibt.de/de/service/zulassungsdownload/detail/Z-620-2034" xr:uid="{4AA2AC4D-CB1F-46B1-934B-DC85E276D5AF}"/>
    <hyperlink ref="H338" r:id="rId287" display="https://www.dibt.de/de/service/zulassungsdownload/detail/Z-620-2036" xr:uid="{FC1A4F8C-8BF3-4CCF-AB00-9642F3145990}"/>
    <hyperlink ref="H341" r:id="rId288" display="https://www.dibt.de/de/service/zulassungsdownload/detail/Z-620-2038" xr:uid="{004BFF42-8457-4722-A53F-BE748AD560CE}"/>
    <hyperlink ref="H344" r:id="rId289" display="https://www.dibt.de/de/service/zulassungsdownload/detail/Z-620-2040" xr:uid="{AB7FCF1D-D876-4C22-A3F9-6DE94FCCF771}"/>
    <hyperlink ref="H348" r:id="rId290" display="https://www.dibt.de/de/service/zulassungsdownload/detail/Z-620-2047" xr:uid="{E60FEC50-4172-4308-9BF7-F825D8D2AC31}"/>
    <hyperlink ref="H351" r:id="rId291" display="https://www.dibt.de/de/service/zulassungsdownload/detail/Z-620-2048" xr:uid="{E375A482-1FEA-4577-AB74-19D8495D48E5}"/>
    <hyperlink ref="H355" r:id="rId292" display="https://www.dibt.de/de/service/zulassungsdownload/detail/Z-620-2049" xr:uid="{B6884F16-FA1B-4608-80DE-11CD7AA8BE90}"/>
    <hyperlink ref="H359" r:id="rId293" display="https://www.dibt.de/de/service/zulassungsdownload/detail/Z-620-2050" xr:uid="{7C1D901B-EE42-4D72-B54C-D7BB2E3880EA}"/>
    <hyperlink ref="H362" r:id="rId294" display="https://www.dibt.de/de/service/zulassungsdownload/detail/Z-620-2055" xr:uid="{3745A7E9-62D8-4066-AF86-5741583CA6D1}"/>
    <hyperlink ref="H365" r:id="rId295" display="https://www.dibt.de/de/service/zulassungsdownload/detail/Z-620-2056" xr:uid="{0CFCBCD4-AD20-4C0F-963A-9131B4EF4381}"/>
    <hyperlink ref="H369" r:id="rId296" display="https://www.dibt.de/de/service/zulassungsdownload/detail/Z-620-2057" xr:uid="{5013CE31-DC0C-4B42-AD20-DFDAD4FE5920}"/>
    <hyperlink ref="H373" r:id="rId297" display="https://www.dibt.de/de/service/zulassungsdownload/detail/Z-620-2058" xr:uid="{947773A5-8619-45C0-B99D-AA71C2572F06}"/>
    <hyperlink ref="H377" r:id="rId298" display="https://www.dibt.de/de/service/zulassungsdownload/detail/Z-620-2061" xr:uid="{65CC0D83-B8C0-468B-8877-FCC64732D546}"/>
    <hyperlink ref="H381" r:id="rId299" display="https://www.dibt.de/de/service/zulassungsdownload/detail/Z-620-2062" xr:uid="{5F9EB226-4A05-4762-B8F2-C4A1CFA4A576}"/>
    <hyperlink ref="H385" r:id="rId300" display="https://www.dibt.de/de/service/zulassungsdownload/detail/Z-620-2063" xr:uid="{4FD50DA0-C63E-40BD-98FE-2DA0CDF641A6}"/>
    <hyperlink ref="H388" r:id="rId301" display="https://www.dibt.de/de/service/zulassungsdownload/detail/Z-620-2068" xr:uid="{F29E22FB-FF8E-4F2A-BDDC-8F944F386BA4}"/>
    <hyperlink ref="H392" r:id="rId302" display="https://www.dibt.de/de/service/zulassungsdownload/detail/Z-620-2070" xr:uid="{61D86EEB-D66E-4146-AEC3-AE6FF8824E5B}"/>
    <hyperlink ref="H396" r:id="rId303" display="https://www.dibt.de/de/service/zulassungsdownload/detail/Z-620-2071" xr:uid="{E473FF3C-DAA6-43AB-99BD-00AEAEBCB5E1}"/>
    <hyperlink ref="H399" r:id="rId304" display="https://www.dibt.de/de/service/zulassungsdownload/detail/Z-620-2072" xr:uid="{965B4C39-64CF-40DD-86A8-8DED5B2F7017}"/>
    <hyperlink ref="H402" r:id="rId305" display="https://www.dibt.de/de/service/zulassungsdownload/detail/Z-620-2073" xr:uid="{29B891F9-EB19-41B1-9679-AC534B07F428}"/>
    <hyperlink ref="H406" r:id="rId306" display="https://www.dibt.de/de/service/zulassungsdownload/detail/Z-620-2074" xr:uid="{6846D6D0-9D84-41AB-BA29-D722A2DAD31F}"/>
    <hyperlink ref="H412" r:id="rId307" display="https://www.dibt.de/de/service/zulassungsdownload/detail/Z-620-2076" xr:uid="{F4107462-5B43-46DF-97AD-6E75C600BAD9}"/>
    <hyperlink ref="H416" r:id="rId308" display="https://www.dibt.de/de/service/zulassungsdownload/detail/Z-620-2077" xr:uid="{9C5444A4-6638-415C-B85B-EB488945F198}"/>
    <hyperlink ref="H427" r:id="rId309" display="https://www.dibt.de/de/service/zulassungsdownload/detail/Z-620-2081" xr:uid="{6686E0BD-0E03-4A1E-BC4A-F94868E43445}"/>
    <hyperlink ref="H431" r:id="rId310" display="https://www.dibt.de/de/service/zulassungsdownload/detail/Z-620-2082" xr:uid="{321A1365-BF2E-4035-8890-A2A7838C9D89}"/>
    <hyperlink ref="H435" r:id="rId311" display="https://www.dibt.de/de/service/zulassungsdownload/detail/Z-620-2085" xr:uid="{9B5E582F-BD81-4748-89D7-AB7C78E13BFA}"/>
    <hyperlink ref="H439" r:id="rId312" display="https://www.dibt.de/de/service/zulassungsdownload/detail/Z-620-2088" xr:uid="{F97D80B8-931F-46E0-8D94-AB897B3FF6DA}"/>
    <hyperlink ref="H443" r:id="rId313" display="https://www.dibt.de/de/service/zulassungsdownload/detail/Z-620-2090" xr:uid="{34384FEF-4616-4DE6-B18B-3F097FAACD3F}"/>
    <hyperlink ref="H446" r:id="rId314" display="https://www.dibt.de/de/service/zulassungsdownload/detail/Z-620-2091" xr:uid="{7358EEC6-02AE-4603-87A9-38A6516ABC77}"/>
    <hyperlink ref="H450" r:id="rId315" display="https://www.dibt.de/de/service/zulassungsdownload/detail/Z-620-2095" xr:uid="{03D48AAC-E8A7-465C-A15A-92A58251721F}"/>
    <hyperlink ref="H454" r:id="rId316" display="https://www.dibt.de/de/service/zulassungsdownload/detail/Z-620-2097" xr:uid="{44266254-121E-404E-AF93-95A4C1282B74}"/>
    <hyperlink ref="H458" r:id="rId317" display="https://www.dibt.de/de/service/zulassungsdownload/detail/Z-620-2099" xr:uid="{2D860163-DDF6-42A0-97FF-0A7E201D7632}"/>
    <hyperlink ref="H462" r:id="rId318" display="https://www.dibt.de/de/service/zulassungsdownload/detail/Z-620-2100" xr:uid="{303BE125-30FC-4F29-A527-97AF73D5E6C3}"/>
    <hyperlink ref="H466" r:id="rId319" display="https://www.dibt.de/de/service/zulassungsdownload/detail/Z-620-2106" xr:uid="{388EADCB-7B41-4ECA-AA26-6B8AC4AAD127}"/>
    <hyperlink ref="H470" r:id="rId320" display="https://www.dibt.de/de/service/zulassungsdownload/detail/Z-620-2107" xr:uid="{E46F092B-41C9-45B9-AAE2-DFCBCD70B5FF}"/>
    <hyperlink ref="H473" r:id="rId321" display="https://www.dibt.de/de/service/zulassungsdownload/detail/Z-620-2114" xr:uid="{6F7806D2-FD4F-4F71-A879-0AC526ADF1F0}"/>
    <hyperlink ref="H476" r:id="rId322" display="https://www.dibt.de/de/service/zulassungsdownload/detail/Z-620-2120" xr:uid="{A1BD9209-BD8A-4A05-AC01-7594C2B258BA}"/>
    <hyperlink ref="H479" r:id="rId323" display="https://www.dibt.de/de/service/zulassungsdownload/detail/Z-620-2131" xr:uid="{A3CE7135-7CC1-4DF4-B430-2CE85DA44EE0}"/>
    <hyperlink ref="H482" r:id="rId324" display="https://www.dibt.de/de/service/zulassungsdownload/detail/Z-620-2134" xr:uid="{B2177286-C352-404A-8026-F6356F0BAAC5}"/>
    <hyperlink ref="H486" r:id="rId325" display="https://www.dibt.de/de/service/zulassungsdownload/detail/Z-620-2135" xr:uid="{20D94326-FE9B-4F03-B2CE-24C442F8836E}"/>
    <hyperlink ref="H490" r:id="rId326" display="https://www.dibt.de/de/service/zulassungsdownload/detail/Z-620-2140" xr:uid="{4883A4AD-6EC8-4AF0-A2B8-C83B559E1DC9}"/>
    <hyperlink ref="H493" r:id="rId327" display="https://www.dibt.de/de/service/zulassungsdownload/detail/Z-620-2144" xr:uid="{55BCFC0D-FCE4-48C1-8D3C-03ED2089037E}"/>
    <hyperlink ref="H497" r:id="rId328" display="https://www.dibt.de/de/service/zulassungsdownload/detail/Z-620-2145" xr:uid="{3A23D8FA-AA5A-4968-A406-73AF0E71591B}"/>
    <hyperlink ref="H501" r:id="rId329" display="https://www.dibt.de/de/service/zulassungsdownload/detail/Z-620-2146" xr:uid="{DDF5D979-7894-4FD5-86F8-7F7C84A70B9B}"/>
    <hyperlink ref="H505" r:id="rId330" display="https://www.dibt.de/de/service/zulassungsdownload/detail/Z-620-2148" xr:uid="{AE876DC8-709B-4886-B69E-CC0132925AEE}"/>
    <hyperlink ref="H508" r:id="rId331" display="https://www.dibt.de/de/service/zulassungsdownload/detail/Z-620-2151" xr:uid="{89042665-F15B-4094-8856-A7D9BE28128F}"/>
    <hyperlink ref="H511" r:id="rId332" display="https://www.dibt.de/de/service/zulassungsdownload/detail/Z-620-2154" xr:uid="{02307234-C41C-4655-9FF2-6B200AD06F12}"/>
    <hyperlink ref="H514" r:id="rId333" display="https://www.dibt.de/de/service/zulassungsdownload/detail/Z-620-2157" xr:uid="{C1DD9BFB-1FA5-4413-8CAA-B6BAE2F7A939}"/>
    <hyperlink ref="H517" r:id="rId334" display="https://www.dibt.de/de/service/zulassungsdownload/detail/Z-620-2160" xr:uid="{C38D0CA8-AB49-4BFD-BB3D-939743FEDA54}"/>
    <hyperlink ref="H521" r:id="rId335" display="https://www.dibt.de/de/service/zulassungsdownload/detail/Z-620-2161" xr:uid="{7091AFE1-5562-44E6-B339-E65E7CF686A9}"/>
    <hyperlink ref="H525" r:id="rId336" display="https://www.dibt.de/de/service/zulassungsdownload/detail/Z-620-2163" xr:uid="{31657BCC-E1ED-471F-823F-62F1952A7798}"/>
    <hyperlink ref="H528" r:id="rId337" display="https://www.dibt.de/de/service/zulassungsdownload/detail/Z-620-2170" xr:uid="{B05EC929-4ECE-4ED2-97F3-866D34309247}"/>
    <hyperlink ref="H532" r:id="rId338" display="https://www.dibt.de/de/service/zulassungsdownload/detail/Z-620-2172" xr:uid="{BA55BEE9-86CC-4422-AC1B-BA383754621C}"/>
    <hyperlink ref="H536" r:id="rId339" display="https://www.dibt.de/de/service/zulassungsdownload/detail/Z-620-2175" xr:uid="{A18ED088-79F6-459A-8136-669A150AFD75}"/>
    <hyperlink ref="H539" r:id="rId340" display="https://www.dibt.de/de/service/zulassungsdownload/detail/Z-620-2176" xr:uid="{AE11A4C3-5B0F-4241-B209-E0B9EF7F7429}"/>
    <hyperlink ref="H542" r:id="rId341" display="https://www.dibt.de/de/service/zulassungsdownload/detail/Z-620-2177" xr:uid="{18B182D5-8806-41F8-AA8C-05D4CD28503A}"/>
    <hyperlink ref="H545" r:id="rId342" display="https://www.dibt.de/de/service/zulassungsdownload/detail/Z-620-2179" xr:uid="{BDB41DEE-792F-4761-B349-61499C238F53}"/>
    <hyperlink ref="H548" r:id="rId343" display="https://www.dibt.de/de/service/zulassungsdownload/detail/Z-620-2181" xr:uid="{A655CEE7-E4CB-4984-912E-8A2D8E1B92E5}"/>
    <hyperlink ref="H552" r:id="rId344" display="https://www.dibt.de/de/service/zulassungsdownload/detail/Z-620-2182" xr:uid="{4B81B6A2-0F0D-4CD2-A9DC-D77630155ACA}"/>
    <hyperlink ref="H555" r:id="rId345" display="https://www.dibt.de/de/service/zulassungsdownload/detail/Z-620-2184" xr:uid="{663B1061-BCB6-419E-B0F6-58686338FB26}"/>
    <hyperlink ref="H559" r:id="rId346" display="https://www.dibt.de/de/service/zulassungsdownload/detail/Z-620-2191" xr:uid="{460E4C6D-F59F-4755-96BF-30679ECC6626}"/>
    <hyperlink ref="H563" r:id="rId347" display="https://www.dibt.de/de/service/zulassungsdownload/detail/Z-620-2197" xr:uid="{6299510F-3D24-4BD5-8A58-53257C3FE41C}"/>
    <hyperlink ref="H566" r:id="rId348" display="https://www.dibt.de/de/service/zulassungsdownload/detail/Z-620-2198" xr:uid="{69815946-512D-46A5-926C-147C9BD7DA5C}"/>
    <hyperlink ref="H569" r:id="rId349" display="https://www.dibt.de/de/service/zulassungsdownload/detail/Z-620-2199" xr:uid="{DC909177-880A-4A12-AC35-D39F8B9D2403}"/>
    <hyperlink ref="H572" r:id="rId350" display="https://www.dibt.de/de/service/zulassungsdownload/detail/Z-620-2203" xr:uid="{A3985ABA-BC23-48E3-83F7-4D6EBE34D24D}"/>
    <hyperlink ref="H575" r:id="rId351" display="https://www.dibt.de/de/service/zulassungsdownload/detail/Z-620-2205" xr:uid="{FC6F1D3C-5285-484E-86C8-0BD483CEE79A}"/>
    <hyperlink ref="H579" r:id="rId352" display="https://www.dibt.de/de/service/zulassungsdownload/detail/Z-620-2208" xr:uid="{94B4137B-D13D-477D-85F3-F708569FD757}"/>
    <hyperlink ref="H582" r:id="rId353" display="https://www.dibt.de/de/service/zulassungsdownload/detail/Z-620-2214" xr:uid="{F40B5F59-27E0-4997-996C-ECD96FE205E9}"/>
    <hyperlink ref="H586" r:id="rId354" display="https://www.dibt.de/de/service/zulassungsdownload/detail/Z-620-2218" xr:uid="{BA3AF344-DBF6-4678-8A1D-A1FFC1D09C0F}"/>
    <hyperlink ref="H589" r:id="rId355" display="https://www.dibt.de/de/service/zulassungsdownload/detail/Z-620-2219" xr:uid="{5B3EC2EA-30F7-4CFD-9A3F-5526AF5F7FD0}"/>
    <hyperlink ref="H593" r:id="rId356" display="https://www.dibt.de/de/service/zulassungsdownload/detail/Z-620-2220" xr:uid="{44346C9D-A87E-4550-A4C6-3BBD2E6B868E}"/>
    <hyperlink ref="H596" r:id="rId357" display="https://www.dibt.de/de/service/zulassungsdownload/detail/Z-620-2221" xr:uid="{BDB5640D-D8F2-4895-A186-EA8BFDEB010D}"/>
    <hyperlink ref="H600" r:id="rId358" display="https://www.dibt.de/de/service/zulassungsdownload/detail/Z-620-2223" xr:uid="{8920DBF5-8FFB-4434-9D1C-2CFBBC914B2B}"/>
    <hyperlink ref="H604" r:id="rId359" display="https://www.dibt.de/de/service/zulassungsdownload/detail/Z-620-2234" xr:uid="{708B10C0-766E-4F62-B2EF-0C87AFED7D7D}"/>
    <hyperlink ref="H607" r:id="rId360" display="https://www.dibt.de/de/service/zulassungsdownload/detail/Z-620-2235" xr:uid="{B97BBCFD-168C-4D88-A628-B9ED102165B9}"/>
    <hyperlink ref="H610" r:id="rId361" display="https://www.dibt.de/de/service/zulassungsdownload/detail/Z-620-2238" xr:uid="{F376FE3B-A7E2-4508-8439-3099F7D28A21}"/>
    <hyperlink ref="H614" r:id="rId362" display="https://www.dibt.de/de/service/zulassungsdownload/detail/Z-620-2240" xr:uid="{4EEB327F-9939-46FD-98EC-756D30003089}"/>
    <hyperlink ref="H618" r:id="rId363" display="https://www.dibt.de/de/service/zulassungsdownload/detail/Z-620-2245" xr:uid="{A0BC775B-957D-49B3-AC8E-253EB3170CE0}"/>
    <hyperlink ref="H621" r:id="rId364" display="https://www.dibt.de/de/service/zulassungsdownload/detail/Z-620-2249" xr:uid="{1D513073-1880-48F7-BF2A-F46884D88194}"/>
    <hyperlink ref="H625" r:id="rId365" display="https://www.dibt.de/de/service/zulassungsdownload/detail/Z-620-2250" xr:uid="{21751B62-DC9F-4774-8A52-CE7C2F069A44}"/>
    <hyperlink ref="H629" r:id="rId366" display="https://www.dibt.de/de/service/zulassungsdownload/detail/Z-620-2251" xr:uid="{705CBEC1-3A89-438D-BFD6-F9B3B27CC2B2}"/>
    <hyperlink ref="H632" r:id="rId367" display="https://www.dibt.de/de/service/zulassungsdownload/detail/Z-620-2252" xr:uid="{3205D804-DBB9-44F6-B65D-CBA2D8F08D26}"/>
    <hyperlink ref="H636" r:id="rId368" display="https://www.dibt.de/de/service/zulassungsdownload/detail/Z-620-2253" xr:uid="{D48C2AD8-6BCB-4A6D-B3A5-57EDCF3AD0D5}"/>
    <hyperlink ref="H639" r:id="rId369" display="https://www.dibt.de/de/service/zulassungsdownload/detail/Z-620-2262" xr:uid="{D56413AC-6DE9-43BD-8088-B3BE30790910}"/>
    <hyperlink ref="H643" r:id="rId370" display="https://www.dibt.de/de/service/zulassungsdownload/detail/Z-620-2266" xr:uid="{4F4B72FA-C9B1-44F3-A49E-C167E19582E8}"/>
    <hyperlink ref="H646" r:id="rId371" display="https://www.dibt.de/de/service/zulassungsdownload/detail/Z-620-2272" xr:uid="{A1C3D0F8-3746-4EC3-9E29-9F9836A41ECA}"/>
    <hyperlink ref="H649" r:id="rId372" display="https://www.dibt.de/de/service/zulassungsdownload/detail/Z-620-2274" xr:uid="{AA7CD64D-2389-4A7C-B0B5-339A1BA7AFB7}"/>
    <hyperlink ref="H652" r:id="rId373" display="https://www.dibt.de/de/service/zulassungsdownload/detail/Z-620-2275" xr:uid="{BCA8A78F-85F3-4181-9212-08020B9070FC}"/>
    <hyperlink ref="H656" r:id="rId374" display="https://www.dibt.de/de/service/zulassungsdownload/detail/Z-620-2277" xr:uid="{21E616BC-671C-4374-8B0A-3A85F56690EE}"/>
    <hyperlink ref="H659" r:id="rId375" display="https://www.dibt.de/de/service/zulassungsdownload/detail/Z-620-2278" xr:uid="{828414B3-C0A7-4F47-84FA-0DA6E8F1AFEE}"/>
    <hyperlink ref="H662" r:id="rId376" display="https://www.dibt.de/de/service/zulassungsdownload/detail/Z-620-2283" xr:uid="{B8A4453E-9F0D-4C23-8346-E7A3BA571D2A}"/>
    <hyperlink ref="H666" r:id="rId377" display="https://www.dibt.de/de/service/zulassungsdownload/detail/Z-620-2284" xr:uid="{BE2CF7A1-EB35-4227-92DC-4A4A8E0199F3}"/>
    <hyperlink ref="H669" r:id="rId378" display="https://www.dibt.de/de/service/zulassungsdownload/detail/Z-620-2315" xr:uid="{1DBFE5E2-65AC-4BD3-B83D-A4F9F3155F44}"/>
    <hyperlink ref="H673" r:id="rId379" display="https://www.dibt.de/de/service/zulassungsdownload/detail/Z-620-2326" xr:uid="{2E9ECF64-0D05-41DD-BDF8-26701D81A5A0}"/>
    <hyperlink ref="H677" r:id="rId380" display="https://www.dibt.de/de/service/zulassungsdownload/detail/Z-620-2327" xr:uid="{FFAFDB32-43DC-4A0A-A00E-977BA2BA36EF}"/>
    <hyperlink ref="H680" r:id="rId381" display="https://www.dibt.de/de/service/zulassungsdownload/detail/Z-620-2329" xr:uid="{6E70269D-41F1-4686-8383-5C2491BAE2DA}"/>
    <hyperlink ref="H683" r:id="rId382" display="https://www.dibt.de/de/service/zulassungsdownload/detail/Z-620-2330" xr:uid="{FBEBD87E-0813-4290-9A9C-EEC9C077D47C}"/>
    <hyperlink ref="H687" r:id="rId383" display="https://www.dibt.de/de/service/zulassungsdownload/detail/Z-620-2335" xr:uid="{EFA17876-570A-41CC-B125-588954CACF41}"/>
    <hyperlink ref="H691" r:id="rId384" display="https://www.dibt.de/de/service/zulassungsdownload/detail/Z-620-2353" xr:uid="{D57AA8FE-5CB1-43E3-B14D-13B07C186824}"/>
    <hyperlink ref="H695" r:id="rId385" display="https://www.dibt.de/de/service/zulassungsdownload/detail/Z-620-2378" xr:uid="{07CD1A00-8304-4D94-8B2F-425F63DC5BA7}"/>
    <hyperlink ref="H698" r:id="rId386" display="https://www.dibt.de/de/service/zulassungsdownload/detail/Z-620-2397" xr:uid="{E687BF8C-BF0D-44E3-8D3E-AFAA01F4FFE9}"/>
    <hyperlink ref="H701" r:id="rId387" display="https://www.dibt.de/de/service/zulassungsdownload/detail/Z-620-2510" xr:uid="{B823DCC2-6289-4883-BAA8-8B9DF8A77EFB}"/>
    <hyperlink ref="R6" r:id="rId388" display="https://www.dibt.de/de/service/zulassungsdownload/detail/Z-620-1836" xr:uid="{6CE86011-BCA1-493A-BD42-30F38E6DDBA9}"/>
    <hyperlink ref="R9" r:id="rId389" display="https://www.dibt.de/de/service/zulassungsdownload/detail/Z-620-1838" xr:uid="{DABB1DCC-F560-41B5-BD5E-1D8674BAF0E0}"/>
    <hyperlink ref="R12" r:id="rId390" display="https://www.dibt.de/de/service/zulassungsdownload/detail/Z-620-1839" xr:uid="{5BB3AF62-C393-4416-99FB-FD6C57A86C88}"/>
    <hyperlink ref="R15" r:id="rId391" display="https://www.dibt.de/de/service/zulassungsdownload/detail/Z-620-1840" xr:uid="{41AF5401-E5E0-48ED-92C2-E45C02E49850}"/>
    <hyperlink ref="R18" r:id="rId392" display="https://www.dibt.de/de/service/zulassungsdownload/detail/Z-620-1842" xr:uid="{9D375E0A-C970-4ED5-91A1-CE17FE1DDC3B}"/>
    <hyperlink ref="R21" r:id="rId393" display="https://www.dibt.de/de/service/zulassungsdownload/detail/Z-620-1845" xr:uid="{1869FEEB-32FD-4698-8F45-E751F857876C}"/>
    <hyperlink ref="R25" r:id="rId394" display="https://www.dibt.de/de/service/zulassungsdownload/detail/Z-620-1846" xr:uid="{DDA3C71B-FE84-4774-B649-ED66C21295D1}"/>
    <hyperlink ref="R28" r:id="rId395" display="https://www.dibt.de/de/service/zulassungsdownload/detail/Z-620-1852" xr:uid="{3F9F3F4F-BB3B-4919-8AFA-13636C751BEF}"/>
    <hyperlink ref="R31" r:id="rId396" display="https://www.dibt.de/de/service/zulassungsdownload/detail/Z-620-1853" xr:uid="{9F799779-8353-41A6-9B72-8895E803A45C}"/>
    <hyperlink ref="R35" r:id="rId397" display="https://www.dibt.de/de/service/zulassungsdownload/detail/Z-620-1858" xr:uid="{B930922F-6BDF-4366-A938-FB5D8F8FA35D}"/>
    <hyperlink ref="R39" r:id="rId398" display="https://www.dibt.de/de/service/zulassungsdownload/detail/Z-620-1873" xr:uid="{AE0F71FD-1F5B-492F-B003-B0D3602AAC9F}"/>
    <hyperlink ref="R43" r:id="rId399" display="https://www.dibt.de/de/service/zulassungsdownload/detail/Z-620-1875" xr:uid="{1E53EA11-0871-4FB4-8433-0FAF8B957FE5}"/>
    <hyperlink ref="R47" r:id="rId400" display="https://www.dibt.de/de/service/zulassungsdownload/detail/Z-620-1876" xr:uid="{0B07BBC1-CCE8-4FEF-9FF3-093FEBAC1F7C}"/>
    <hyperlink ref="R50" r:id="rId401" display="https://www.dibt.de/de/service/zulassungsdownload/detail/Z-620-1877" xr:uid="{DBFD859A-7738-40F7-B510-92A6C7D3E515}"/>
    <hyperlink ref="R54" r:id="rId402" display="https://www.dibt.de/de/service/zulassungsdownload/detail/Z-620-1878" xr:uid="{79A65730-4378-416F-8F5C-2FACB65775C3}"/>
    <hyperlink ref="R57" r:id="rId403" display="https://www.dibt.de/de/service/zulassungsdownload/detail/Z-620-1879" xr:uid="{E53E4B13-18C3-4DC7-95A9-6AA33D795428}"/>
    <hyperlink ref="R60" r:id="rId404" display="https://www.dibt.de/de/service/zulassungsdownload/detail/Z-620-1880" xr:uid="{41DF656D-B2ED-4131-B4E5-A8B67C2000A7}"/>
    <hyperlink ref="R64" r:id="rId405" display="https://www.dibt.de/de/service/zulassungsdownload/detail/Z-620-1881" xr:uid="{4DA43CBE-208F-4DE0-A22A-8C2A4597C7F1}"/>
    <hyperlink ref="R68" r:id="rId406" display="https://www.dibt.de/de/service/zulassungsdownload/detail/Z-620-1888" xr:uid="{B181098E-17FE-4D69-A797-949D2106718B}"/>
    <hyperlink ref="R72" r:id="rId407" display="https://www.dibt.de/de/service/zulassungsdownload/detail/Z-620-1892" xr:uid="{EE6A40BC-0E36-40D4-AFF0-B91AF6418DDD}"/>
    <hyperlink ref="R76" r:id="rId408" display="https://www.dibt.de/de/service/zulassungsdownload/detail/Z-620-1897" xr:uid="{76F650D9-97D7-4FF5-A37E-54C76F62ADB0}"/>
    <hyperlink ref="R79" r:id="rId409" display="https://www.dibt.de/de/service/zulassungsdownload/detail/Z-620-1898" xr:uid="{631BAC67-B048-4065-B702-7D7DBB19B13B}"/>
    <hyperlink ref="R82" r:id="rId410" display="https://www.dibt.de/de/service/zulassungsdownload/detail/Z-620-1899" xr:uid="{1341CE69-3860-43AC-A375-0C4675FBB0E1}"/>
    <hyperlink ref="R85" r:id="rId411" display="https://www.dibt.de/de/service/zulassungsdownload/detail/Z-620-1909" xr:uid="{CE6816AA-542E-4E63-998C-0DFBFF040746}"/>
    <hyperlink ref="R89" r:id="rId412" display="https://www.dibt.de/de/service/zulassungsdownload/detail/Z-620-1910" xr:uid="{209F4ACF-5203-4661-8197-C54B9F93FE8E}"/>
    <hyperlink ref="R92" r:id="rId413" display="https://www.dibt.de/de/service/zulassungsdownload/detail/Z-620-1912" xr:uid="{80823967-AD5A-4750-BB54-1A8BFF83C724}"/>
    <hyperlink ref="R95" r:id="rId414" display="https://www.dibt.de/de/service/zulassungsdownload/detail/Z-620-1916" xr:uid="{9705295A-43B7-4341-B5BD-B8671739EC0F}"/>
    <hyperlink ref="R98" r:id="rId415" display="https://www.dibt.de/de/service/zulassungsdownload/detail/Z-620-1917" xr:uid="{FD4EF8C5-1282-4418-A290-E11032603008}"/>
    <hyperlink ref="R101" r:id="rId416" display="https://www.dibt.de/de/service/zulassungsdownload/detail/Z-620-1918" xr:uid="{CD996418-435B-4478-AA8A-A2884FE3AC5B}"/>
    <hyperlink ref="R105" r:id="rId417" display="https://www.dibt.de/de/service/zulassungsdownload/detail/Z-620-1919" xr:uid="{94FC74DE-860D-4991-A7D0-3CDDAFE8C966}"/>
    <hyperlink ref="R111" r:id="rId418" display="https://www.dibt.de/de/service/zulassungsdownload/detail/Z-620-1920" xr:uid="{9ED3C48A-3487-4C85-9099-D3A18732BD14}"/>
    <hyperlink ref="R115" r:id="rId419" display="https://www.dibt.de/de/service/zulassungsdownload/detail/Z-620-1923" xr:uid="{CAB8AFFB-D20F-4642-9ADA-7EAA9835A80C}"/>
    <hyperlink ref="R119" r:id="rId420" display="https://www.dibt.de/de/service/zulassungsdownload/detail/Z-620-1924" xr:uid="{4D07360F-60EF-4402-A4DC-4781BBC18487}"/>
    <hyperlink ref="R122" r:id="rId421" display="https://www.dibt.de/de/service/zulassungsdownload/detail/Z-620-1929" xr:uid="{2CCC6995-DF28-42D0-BD65-DD861E5924ED}"/>
    <hyperlink ref="R125" r:id="rId422" display="https://www.dibt.de/de/service/zulassungsdownload/detail/Z-620-1931" xr:uid="{B9EB1B6B-C5CD-419D-B9F7-4B201D2C3BDB}"/>
    <hyperlink ref="R128" r:id="rId423" display="https://www.dibt.de/de/service/zulassungsdownload/detail/Z-620-1933" xr:uid="{FF7003A5-226C-44C1-8D01-150E697A6EC3}"/>
    <hyperlink ref="R132" r:id="rId424" display="https://www.dibt.de/de/service/zulassungsdownload/detail/Z-620-1934" xr:uid="{76A63720-A364-4EAF-9EEA-454D62DBB3A4}"/>
    <hyperlink ref="R136" r:id="rId425" display="https://www.dibt.de/de/service/zulassungsdownload/detail/Z-620-1935" xr:uid="{A9254EFB-DBDE-4349-AA9C-A4826B98FFF5}"/>
    <hyperlink ref="R139" r:id="rId426" display="https://www.dibt.de/de/service/zulassungsdownload/detail/Z-620-1936" xr:uid="{AF85F9E3-D884-4E8E-B8BA-F85BA80AFAD6}"/>
    <hyperlink ref="R143" r:id="rId427" display="https://www.dibt.de/de/service/zulassungsdownload/detail/Z-620-1937" xr:uid="{00A7A734-1888-4F48-80CD-5C975BD96FD5}"/>
    <hyperlink ref="R147" r:id="rId428" display="https://www.dibt.de/de/service/zulassungsdownload/detail/Z-620-1940" xr:uid="{D7030D35-A556-4D05-B8B8-B41F158B27CD}"/>
    <hyperlink ref="R151" r:id="rId429" display="https://www.dibt.de/de/service/zulassungsdownload/detail/Z-620-1941" xr:uid="{EF2DA0C5-ECFC-44F6-8135-B87CA9CB12A9}"/>
    <hyperlink ref="R155" r:id="rId430" display="https://www.dibt.de/de/service/zulassungsdownload/detail/Z-620-1942" xr:uid="{CFA4D77E-736E-43D0-8CC7-D21F8BE52635}"/>
    <hyperlink ref="R159" r:id="rId431" display="https://www.dibt.de/de/service/zulassungsdownload/detail/Z-620-1943" xr:uid="{DC06166B-AAD7-4BBB-9124-C80F47C8EB2D}"/>
    <hyperlink ref="R163" r:id="rId432" display="https://www.dibt.de/de/service/zulassungsdownload/detail/Z-620-1946" xr:uid="{F73CB202-013C-40BC-B1B9-86F1972A5307}"/>
    <hyperlink ref="R166" r:id="rId433" display="https://www.dibt.de/de/service/zulassungsdownload/detail/Z-620-1947" xr:uid="{419870C9-6390-4FD2-B001-6953A0294C53}"/>
    <hyperlink ref="R169" r:id="rId434" display="https://www.dibt.de/de/service/zulassungsdownload/detail/Z-620-1949" xr:uid="{F1166834-A921-4A6B-91A5-5936127F4DB1}"/>
    <hyperlink ref="R172" r:id="rId435" display="https://www.dibt.de/de/service/zulassungsdownload/detail/Z-620-1950" xr:uid="{BACF44BB-3FE8-4319-A744-812AE6B07E03}"/>
    <hyperlink ref="R176" r:id="rId436" display="https://www.dibt.de/de/service/zulassungsdownload/detail/Z-620-1952" xr:uid="{B3BF92CB-6885-4204-BCE5-0ADC569FBAC8}"/>
    <hyperlink ref="R179" r:id="rId437" display="https://www.dibt.de/de/service/zulassungsdownload/detail/Z-620-1953" xr:uid="{BCCD2E70-1B10-47F5-9F78-6DA1A79B8FE6}"/>
    <hyperlink ref="R183" r:id="rId438" display="https://www.dibt.de/de/service/zulassungsdownload/detail/Z-620-1955" xr:uid="{7893A7AA-962F-41C2-AD0C-05C2CC726638}"/>
    <hyperlink ref="R187" r:id="rId439" display="https://www.dibt.de/de/service/zulassungsdownload/detail/Z-620-1956" xr:uid="{4DFE54EF-ADE7-4E81-8244-890BD021B442}"/>
    <hyperlink ref="R193" r:id="rId440" display="https://www.dibt.de/de/service/zulassungsdownload/detail/Z-620-1958" xr:uid="{80E704F4-1D25-4384-98CC-73EEC6185EDE}"/>
    <hyperlink ref="R197" r:id="rId441" display="https://www.dibt.de/de/service/zulassungsdownload/detail/Z-620-1961" xr:uid="{EB859308-8F7A-4BB3-A4C1-8D06B3CAE36A}"/>
    <hyperlink ref="R200" r:id="rId442" display="https://www.dibt.de/de/service/zulassungsdownload/detail/Z-620-1962" xr:uid="{6E2E58C3-42B5-43DC-BC48-6D00DE4C9DDB}"/>
    <hyperlink ref="R203" r:id="rId443" display="https://www.dibt.de/de/service/zulassungsdownload/detail/Z-620-1963" xr:uid="{9FF5E733-77BE-4DD1-AF53-A5CDCDBDCF3F}"/>
    <hyperlink ref="R206" r:id="rId444" display="https://www.dibt.de/de/service/zulassungsdownload/detail/Z-620-1965" xr:uid="{BDB7B1DC-80E9-4D3E-950D-1759EB157845}"/>
    <hyperlink ref="R214" r:id="rId445" display="https://www.dibt.de/de/service/zulassungsdownload/detail/Z-620-1966" xr:uid="{C5C8E3FB-77EB-4472-A0F4-8E4AEFA45960}"/>
    <hyperlink ref="R217" r:id="rId446" display="https://www.dibt.de/de/service/zulassungsdownload/detail/Z-620-1967" xr:uid="{C46E2BBA-A505-40EA-A5B1-7B8E335A0B03}"/>
    <hyperlink ref="R220" r:id="rId447" display="https://www.dibt.de/de/service/zulassungsdownload/detail/Z-620-1969" xr:uid="{6D172AA2-82EB-43D8-A11F-D4CFA2AF4DE9}"/>
    <hyperlink ref="R224" r:id="rId448" display="https://www.dibt.de/de/service/zulassungsdownload/detail/Z-620-1971" xr:uid="{E099DD3C-4816-40AE-AB91-5616E538A25F}"/>
    <hyperlink ref="R228" r:id="rId449" display="https://www.dibt.de/de/service/zulassungsdownload/detail/Z-620-1973" xr:uid="{02D81A40-FF1B-4C52-A9D6-CE09D2AB5341}"/>
    <hyperlink ref="R233" r:id="rId450" display="https://www.dibt.de/de/service/zulassungsdownload/detail/Z-620-1974" xr:uid="{9D0550C6-4D9C-4567-A2C7-70D4B03BA4AD}"/>
    <hyperlink ref="R236" r:id="rId451" display="https://www.dibt.de/de/service/zulassungsdownload/detail/Z-620-1975" xr:uid="{47835D5A-88A8-4989-ADAD-0ADBAB8F26A6}"/>
    <hyperlink ref="R240" r:id="rId452" display="https://www.dibt.de/de/service/zulassungsdownload/detail/Z-620-1977" xr:uid="{2ECCA172-8B82-410B-8EF8-0016DBABFC7D}"/>
    <hyperlink ref="R243" r:id="rId453" display="https://www.dibt.de/de/service/zulassungsdownload/detail/Z-620-1978" xr:uid="{BD7C28F7-2476-4DF3-B668-BB00BBDB1581}"/>
    <hyperlink ref="R247" r:id="rId454" display="https://www.dibt.de/de/service/zulassungsdownload/detail/Z-620-1980" xr:uid="{225E62B8-BADE-4F33-9AC3-8E24DF6E54FF}"/>
    <hyperlink ref="R251" r:id="rId455" display="https://www.dibt.de/de/service/zulassungsdownload/detail/Z-620-1983" xr:uid="{ABC4D893-5F6D-4DB1-9F2F-A7D36C7A360D}"/>
    <hyperlink ref="R255" r:id="rId456" display="https://www.dibt.de/de/service/zulassungsdownload/detail/Z-620-1984" xr:uid="{4E14B363-9F38-4C95-A689-D07E48B15A4C}"/>
    <hyperlink ref="R259" r:id="rId457" display="https://www.dibt.de/de/service/zulassungsdownload/detail/Z-620-1985" xr:uid="{61386413-1FCD-4FF5-B93E-B9E83B4E3C2F}"/>
    <hyperlink ref="R262" r:id="rId458" display="https://www.dibt.de/de/service/zulassungsdownload/detail/Z-620-1987" xr:uid="{7C2E4DE7-25D4-4DA3-AA73-F8584B7AE764}"/>
    <hyperlink ref="R265" r:id="rId459" display="https://www.dibt.de/de/service/zulassungsdownload/detail/Z-620-1988" xr:uid="{B3F540BB-0537-49AA-87FC-A34595A21958}"/>
    <hyperlink ref="R268" r:id="rId460" display="https://www.dibt.de/de/service/zulassungsdownload/detail/Z-620-1989" xr:uid="{F280AE6B-7075-4381-B820-9B6F203FC05E}"/>
    <hyperlink ref="R272" r:id="rId461" display="https://www.dibt.de/de/service/zulassungsdownload/detail/Z-620-1991" xr:uid="{CF20613E-955C-4427-855E-7009ECD050CA}"/>
    <hyperlink ref="R275" r:id="rId462" display="https://www.dibt.de/de/service/zulassungsdownload/detail/Z-620-1997" xr:uid="{18FC209B-7E3E-4E12-A892-19D4E663E7C1}"/>
    <hyperlink ref="R279" r:id="rId463" display="https://www.dibt.de/de/service/zulassungsdownload/detail/Z-620-1999" xr:uid="{8FA8BEBE-8D3C-4950-AE46-E98D14D5C2C9}"/>
    <hyperlink ref="R283" r:id="rId464" display="https://www.dibt.de/de/service/zulassungsdownload/detail/Z-620-2000" xr:uid="{CC5A91F7-93BE-451E-9700-C190E14EA619}"/>
    <hyperlink ref="R286" r:id="rId465" display="https://www.dibt.de/de/service/zulassungsdownload/detail/Z-620-2001" xr:uid="{4E6A93CC-D4D5-4A3A-B047-AE4E54AAE269}"/>
    <hyperlink ref="R290" r:id="rId466" display="https://www.dibt.de/de/service/zulassungsdownload/detail/Z-620-2004" xr:uid="{E69C8209-25C9-4CFA-A3E2-F890D2AD5D0F}"/>
    <hyperlink ref="R294" r:id="rId467" display="https://www.dibt.de/de/service/zulassungsdownload/detail/Z-620-2007" xr:uid="{C7FF9F69-3A7F-490D-9D03-6C931640B493}"/>
    <hyperlink ref="R298" r:id="rId468" display="https://www.dibt.de/de/service/zulassungsdownload/detail/Z-620-2010" xr:uid="{61C42076-43B8-4198-B6C0-358D0CF650EF}"/>
    <hyperlink ref="R301" r:id="rId469" display="https://www.dibt.de/de/service/zulassungsdownload/detail/Z-620-2013" xr:uid="{FFB77D36-4B85-423A-BDA4-1948C3286F62}"/>
    <hyperlink ref="R304" r:id="rId470" display="https://www.dibt.de/de/service/zulassungsdownload/detail/Z-620-2014" xr:uid="{55454781-1F41-4359-954F-AA792A19E1F1}"/>
    <hyperlink ref="R307" r:id="rId471" display="https://www.dibt.de/de/service/zulassungsdownload/detail/Z-620-2015" xr:uid="{238DC804-D7C2-48C8-A568-144A81B7970B}"/>
    <hyperlink ref="R310" r:id="rId472" display="https://www.dibt.de/de/service/zulassungsdownload/detail/Z-620-2016" xr:uid="{694D345F-D316-4610-BFE2-3BAE0B0B93AE}"/>
    <hyperlink ref="R314" r:id="rId473" display="https://www.dibt.de/de/service/zulassungsdownload/detail/Z-620-2019" xr:uid="{8EA64B91-7426-4148-A54C-B0B58935E8D5}"/>
    <hyperlink ref="R317" r:id="rId474" display="https://www.dibt.de/de/service/zulassungsdownload/detail/Z-620-2020" xr:uid="{89E110F3-3E57-48C4-8DFB-78EEB5A82037}"/>
    <hyperlink ref="R320" r:id="rId475" display="https://www.dibt.de/de/service/zulassungsdownload/detail/Z-620-2023" xr:uid="{3E1210CD-41F6-4391-A5D1-81BB2E05B1B3}"/>
    <hyperlink ref="R324" r:id="rId476" display="https://www.dibt.de/de/service/zulassungsdownload/detail/Z-620-2024" xr:uid="{5B46BE74-A0AC-4F95-B9BF-E63D81FCC1EA}"/>
    <hyperlink ref="R328" r:id="rId477" display="https://www.dibt.de/de/service/zulassungsdownload/detail/Z-620-2026" xr:uid="{21281B60-22D1-4BF8-8FBE-D1295B7D0195}"/>
    <hyperlink ref="R332" r:id="rId478" display="https://www.dibt.de/de/service/zulassungsdownload/detail/Z-620-2030" xr:uid="{714422F3-D797-4ABC-8763-5E22FB9876A3}"/>
    <hyperlink ref="R335" r:id="rId479" display="https://www.dibt.de/de/service/zulassungsdownload/detail/Z-620-2034" xr:uid="{E803EFCB-9D79-414B-9138-5EE31C246D3B}"/>
    <hyperlink ref="R338" r:id="rId480" display="https://www.dibt.de/de/service/zulassungsdownload/detail/Z-620-2036" xr:uid="{59FE2128-C690-4971-BFF1-9ABF6E04DE8B}"/>
    <hyperlink ref="R341" r:id="rId481" display="https://www.dibt.de/de/service/zulassungsdownload/detail/Z-620-2038" xr:uid="{0694CD0C-3EF8-47CA-8574-D2745C513799}"/>
    <hyperlink ref="R344" r:id="rId482" display="https://www.dibt.de/de/service/zulassungsdownload/detail/Z-620-2040" xr:uid="{318DFA40-E98B-4963-B305-62A2CD8D0DDD}"/>
    <hyperlink ref="R348" r:id="rId483" display="https://www.dibt.de/de/service/zulassungsdownload/detail/Z-620-2047" xr:uid="{04A70308-A41A-4667-82F7-EB913CD03625}"/>
    <hyperlink ref="R351" r:id="rId484" display="https://www.dibt.de/de/service/zulassungsdownload/detail/Z-620-2048" xr:uid="{C6B7B32D-CB80-475E-9997-D1742332BB01}"/>
    <hyperlink ref="R355" r:id="rId485" display="https://www.dibt.de/de/service/zulassungsdownload/detail/Z-620-2049" xr:uid="{416F6D72-B570-4515-BC54-3D2B40F6801D}"/>
    <hyperlink ref="R359" r:id="rId486" display="https://www.dibt.de/de/service/zulassungsdownload/detail/Z-620-2050" xr:uid="{325A20AC-91C4-4556-8E7F-B220A039ECEE}"/>
    <hyperlink ref="R362" r:id="rId487" display="https://www.dibt.de/de/service/zulassungsdownload/detail/Z-620-2055" xr:uid="{C461F953-C6C1-4746-9483-EDF63C5314C2}"/>
    <hyperlink ref="R365" r:id="rId488" display="https://www.dibt.de/de/service/zulassungsdownload/detail/Z-620-2056" xr:uid="{1D2D9CEF-57DB-4ADE-84AB-DC401844E6D4}"/>
    <hyperlink ref="R369" r:id="rId489" display="https://www.dibt.de/de/service/zulassungsdownload/detail/Z-620-2057" xr:uid="{FB23C6FB-3686-4881-A876-C144E417D159}"/>
    <hyperlink ref="R373" r:id="rId490" display="https://www.dibt.de/de/service/zulassungsdownload/detail/Z-620-2058" xr:uid="{D3645294-5706-4970-8D81-BE5A48AC794C}"/>
    <hyperlink ref="R377" r:id="rId491" display="https://www.dibt.de/de/service/zulassungsdownload/detail/Z-620-2061" xr:uid="{548EBAD2-C5E8-41BE-B2B8-4C1D2EDB95B5}"/>
    <hyperlink ref="R381" r:id="rId492" display="https://www.dibt.de/de/service/zulassungsdownload/detail/Z-620-2062" xr:uid="{69C60D76-77C1-4BB3-AE41-7B86FAF76E84}"/>
    <hyperlink ref="R385" r:id="rId493" display="https://www.dibt.de/de/service/zulassungsdownload/detail/Z-620-2063" xr:uid="{4ABFABA0-5586-4DB2-8B46-1A9159DC80FF}"/>
    <hyperlink ref="R388" r:id="rId494" display="https://www.dibt.de/de/service/zulassungsdownload/detail/Z-620-2068" xr:uid="{C7357B4B-9DB3-426F-AB2B-6CF39E26217D}"/>
    <hyperlink ref="R392" r:id="rId495" display="https://www.dibt.de/de/service/zulassungsdownload/detail/Z-620-2070" xr:uid="{0443E4F8-DFB6-4834-BF0E-74DB4817FCB4}"/>
    <hyperlink ref="R396" r:id="rId496" display="https://www.dibt.de/de/service/zulassungsdownload/detail/Z-620-2071" xr:uid="{5EA4E49B-F69D-40FF-BBFC-67660E27D3E2}"/>
    <hyperlink ref="R399" r:id="rId497" display="https://www.dibt.de/de/service/zulassungsdownload/detail/Z-620-2072" xr:uid="{318D41EF-C509-46B4-BBCE-6633C97ABA14}"/>
    <hyperlink ref="R402" r:id="rId498" display="https://www.dibt.de/de/service/zulassungsdownload/detail/Z-620-2073" xr:uid="{335D0AB2-5172-42F5-9A93-B74BA91A0B7A}"/>
    <hyperlink ref="R406" r:id="rId499" display="https://www.dibt.de/de/service/zulassungsdownload/detail/Z-620-2074" xr:uid="{DA26AEB4-8295-4906-8209-E1D535A0E51E}"/>
    <hyperlink ref="R412" r:id="rId500" display="https://www.dibt.de/de/service/zulassungsdownload/detail/Z-620-2076" xr:uid="{962BCC55-4735-4EF8-8938-8F5A7F92F086}"/>
    <hyperlink ref="R416" r:id="rId501" display="https://www.dibt.de/de/service/zulassungsdownload/detail/Z-620-2077" xr:uid="{A77BAFD1-5199-41DA-8FCA-00525F468D5D}"/>
    <hyperlink ref="R427" r:id="rId502" display="https://www.dibt.de/de/service/zulassungsdownload/detail/Z-620-2081" xr:uid="{BB6804F3-DE1A-4B82-8BDF-F59A0DD79294}"/>
    <hyperlink ref="R431" r:id="rId503" display="https://www.dibt.de/de/service/zulassungsdownload/detail/Z-620-2082" xr:uid="{21FC32D3-8BC0-4295-9050-5CE95E9F4287}"/>
    <hyperlink ref="R435" r:id="rId504" display="https://www.dibt.de/de/service/zulassungsdownload/detail/Z-620-2085" xr:uid="{3BD180B5-F3DD-4258-8784-5CC99846D429}"/>
    <hyperlink ref="R439" r:id="rId505" display="https://www.dibt.de/de/service/zulassungsdownload/detail/Z-620-2088" xr:uid="{322F3706-B0F5-4BCA-B61E-8B6DBFBC4D7C}"/>
    <hyperlink ref="R443" r:id="rId506" display="https://www.dibt.de/de/service/zulassungsdownload/detail/Z-620-2090" xr:uid="{3DE168E1-F33E-4371-B048-E62EA064463D}"/>
    <hyperlink ref="R446" r:id="rId507" display="https://www.dibt.de/de/service/zulassungsdownload/detail/Z-620-2091" xr:uid="{E659523E-47AC-472E-8566-E4985AF408D9}"/>
    <hyperlink ref="R450" r:id="rId508" display="https://www.dibt.de/de/service/zulassungsdownload/detail/Z-620-2095" xr:uid="{5A136D9D-E009-4AB8-B252-046E6071A7C7}"/>
    <hyperlink ref="R454" r:id="rId509" display="https://www.dibt.de/de/service/zulassungsdownload/detail/Z-620-2097" xr:uid="{55DC7D31-FCFD-4632-A2A3-AAB92CCAF7E1}"/>
    <hyperlink ref="R458" r:id="rId510" display="https://www.dibt.de/de/service/zulassungsdownload/detail/Z-620-2099" xr:uid="{1973368E-487F-46F4-8FEB-F0B0A1BC07E5}"/>
    <hyperlink ref="R462" r:id="rId511" display="https://www.dibt.de/de/service/zulassungsdownload/detail/Z-620-2100" xr:uid="{98B624CB-66CA-4B5E-AF83-AA384C7705E5}"/>
    <hyperlink ref="R466" r:id="rId512" display="https://www.dibt.de/de/service/zulassungsdownload/detail/Z-620-2106" xr:uid="{3EA144B4-D514-4C1C-9D53-1154054E3D79}"/>
    <hyperlink ref="R470" r:id="rId513" display="https://www.dibt.de/de/service/zulassungsdownload/detail/Z-620-2107" xr:uid="{62750434-D160-4340-B607-D54D43EF8932}"/>
    <hyperlink ref="R473" r:id="rId514" display="https://www.dibt.de/de/service/zulassungsdownload/detail/Z-620-2114" xr:uid="{78F2210E-0D20-4206-9D10-FDAD581DE344}"/>
    <hyperlink ref="R476" r:id="rId515" display="https://www.dibt.de/de/service/zulassungsdownload/detail/Z-620-2120" xr:uid="{2E3ED947-C101-4E82-BE4F-3FDC5648BED4}"/>
    <hyperlink ref="R479" r:id="rId516" display="https://www.dibt.de/de/service/zulassungsdownload/detail/Z-620-2131" xr:uid="{DF9EC945-DE01-440B-A3CD-9694F8930FEA}"/>
    <hyperlink ref="R482" r:id="rId517" display="https://www.dibt.de/de/service/zulassungsdownload/detail/Z-620-2134" xr:uid="{E6973880-E767-49C4-972D-C6E5FFC9E733}"/>
    <hyperlink ref="R486" r:id="rId518" display="https://www.dibt.de/de/service/zulassungsdownload/detail/Z-620-2135" xr:uid="{7AFD20D8-9CD2-49DD-ABB4-FA91CF92B692}"/>
    <hyperlink ref="R490" r:id="rId519" display="https://www.dibt.de/de/service/zulassungsdownload/detail/Z-620-2140" xr:uid="{8587C73A-D15F-4813-8250-1B7EB064F574}"/>
    <hyperlink ref="R493" r:id="rId520" display="https://www.dibt.de/de/service/zulassungsdownload/detail/Z-620-2144" xr:uid="{18C744D3-C7AB-4869-9FFD-D02F13AD1A34}"/>
    <hyperlink ref="R497" r:id="rId521" display="https://www.dibt.de/de/service/zulassungsdownload/detail/Z-620-2145" xr:uid="{2490E866-60F5-4D00-A8FD-C2139BE22109}"/>
    <hyperlink ref="R501" r:id="rId522" display="https://www.dibt.de/de/service/zulassungsdownload/detail/Z-620-2146" xr:uid="{27E1258D-D970-4531-AD47-196A69E651F4}"/>
    <hyperlink ref="R505" r:id="rId523" display="https://www.dibt.de/de/service/zulassungsdownload/detail/Z-620-2148" xr:uid="{C3C30EA4-3931-46EB-B8AA-A7F23D217F3E}"/>
    <hyperlink ref="R508" r:id="rId524" display="https://www.dibt.de/de/service/zulassungsdownload/detail/Z-620-2151" xr:uid="{8703FA0B-70B7-4359-B592-D374C4C41593}"/>
    <hyperlink ref="R511" r:id="rId525" display="https://www.dibt.de/de/service/zulassungsdownload/detail/Z-620-2154" xr:uid="{2D74845A-7277-4015-A15E-4697891C4178}"/>
    <hyperlink ref="R514" r:id="rId526" display="https://www.dibt.de/de/service/zulassungsdownload/detail/Z-620-2157" xr:uid="{E16F31A4-D015-4F85-8E42-7615D028E0A4}"/>
    <hyperlink ref="R517" r:id="rId527" display="https://www.dibt.de/de/service/zulassungsdownload/detail/Z-620-2160" xr:uid="{DAC9E357-0510-4052-9055-577B3729806F}"/>
    <hyperlink ref="R521" r:id="rId528" display="https://www.dibt.de/de/service/zulassungsdownload/detail/Z-620-2161" xr:uid="{18EFB0AE-595C-44ED-B9EA-79CB4C4D0507}"/>
    <hyperlink ref="R525" r:id="rId529" display="https://www.dibt.de/de/service/zulassungsdownload/detail/Z-620-2163" xr:uid="{4D521448-53F0-46CE-9C56-C378C5546041}"/>
    <hyperlink ref="R528" r:id="rId530" display="https://www.dibt.de/de/service/zulassungsdownload/detail/Z-620-2170" xr:uid="{495C3DE3-5AB3-4807-8457-5BE10F653565}"/>
    <hyperlink ref="R532" r:id="rId531" display="https://www.dibt.de/de/service/zulassungsdownload/detail/Z-620-2172" xr:uid="{8320462A-429A-4AF6-9097-A8DD49085E00}"/>
    <hyperlink ref="R536" r:id="rId532" display="https://www.dibt.de/de/service/zulassungsdownload/detail/Z-620-2175" xr:uid="{79B33AF1-12A2-4D8D-9F70-0638C8A07580}"/>
    <hyperlink ref="R539" r:id="rId533" display="https://www.dibt.de/de/service/zulassungsdownload/detail/Z-620-2176" xr:uid="{59CB255A-7FFF-441D-AE22-F243BD8002F3}"/>
    <hyperlink ref="R542" r:id="rId534" display="https://www.dibt.de/de/service/zulassungsdownload/detail/Z-620-2177" xr:uid="{231B1BDF-ACC4-475D-87BA-4362B08911B8}"/>
    <hyperlink ref="R545" r:id="rId535" display="https://www.dibt.de/de/service/zulassungsdownload/detail/Z-620-2179" xr:uid="{9F7B4DC2-930F-4D18-B538-5A1ECE781D2F}"/>
    <hyperlink ref="R548" r:id="rId536" display="https://www.dibt.de/de/service/zulassungsdownload/detail/Z-620-2181" xr:uid="{5CBD3252-19F8-41FB-84D0-E73E5F11E9BB}"/>
    <hyperlink ref="R552" r:id="rId537" display="https://www.dibt.de/de/service/zulassungsdownload/detail/Z-620-2182" xr:uid="{42136CD0-8F9E-47BE-BCA4-39645BBCD9BF}"/>
    <hyperlink ref="R555" r:id="rId538" display="https://www.dibt.de/de/service/zulassungsdownload/detail/Z-620-2184" xr:uid="{4176C410-DDF0-49DB-8C45-D053C95D78B2}"/>
    <hyperlink ref="R559" r:id="rId539" display="https://www.dibt.de/de/service/zulassungsdownload/detail/Z-620-2191" xr:uid="{157B2FB2-7A53-43E6-9945-46198B9D06CA}"/>
    <hyperlink ref="R563" r:id="rId540" display="https://www.dibt.de/de/service/zulassungsdownload/detail/Z-620-2197" xr:uid="{5DBC6C85-8670-4BA4-A6FD-890E2AF5F481}"/>
    <hyperlink ref="R566" r:id="rId541" display="https://www.dibt.de/de/service/zulassungsdownload/detail/Z-620-2198" xr:uid="{B523BC48-FDDE-4094-B34D-976E4C081A63}"/>
    <hyperlink ref="R569" r:id="rId542" display="https://www.dibt.de/de/service/zulassungsdownload/detail/Z-620-2199" xr:uid="{B2A571BD-A181-4686-B960-11E93E4A83BE}"/>
    <hyperlink ref="R572" r:id="rId543" display="https://www.dibt.de/de/service/zulassungsdownload/detail/Z-620-2203" xr:uid="{88029302-91A6-45CA-9CCD-CC545E85C72F}"/>
    <hyperlink ref="R575" r:id="rId544" display="https://www.dibt.de/de/service/zulassungsdownload/detail/Z-620-2205" xr:uid="{FEBF7ABB-9C8D-4C83-A4D0-0465E8B97F2A}"/>
    <hyperlink ref="R579" r:id="rId545" display="https://www.dibt.de/de/service/zulassungsdownload/detail/Z-620-2208" xr:uid="{581F5EAE-DEA4-4E15-983B-60AA23650698}"/>
    <hyperlink ref="R582" r:id="rId546" display="https://www.dibt.de/de/service/zulassungsdownload/detail/Z-620-2214" xr:uid="{6F189E4B-7968-4321-AA55-77A80A3C067F}"/>
    <hyperlink ref="R586" r:id="rId547" display="https://www.dibt.de/de/service/zulassungsdownload/detail/Z-620-2218" xr:uid="{40B03DC0-6010-4DC7-9DE1-25B35234A414}"/>
    <hyperlink ref="R589" r:id="rId548" display="https://www.dibt.de/de/service/zulassungsdownload/detail/Z-620-2219" xr:uid="{93A50E4B-9B55-425A-B37A-7E9306991727}"/>
    <hyperlink ref="R593" r:id="rId549" display="https://www.dibt.de/de/service/zulassungsdownload/detail/Z-620-2220" xr:uid="{1BBAD1A0-C751-4BF3-B043-BC2E3339E63B}"/>
    <hyperlink ref="R596" r:id="rId550" display="https://www.dibt.de/de/service/zulassungsdownload/detail/Z-620-2221" xr:uid="{9D2D86F8-A3D7-4AD1-B396-2833E9974681}"/>
    <hyperlink ref="R600" r:id="rId551" display="https://www.dibt.de/de/service/zulassungsdownload/detail/Z-620-2223" xr:uid="{7661B470-8B87-4E4E-AA07-61F5D7A766BF}"/>
    <hyperlink ref="R604" r:id="rId552" display="https://www.dibt.de/de/service/zulassungsdownload/detail/Z-620-2234" xr:uid="{0879AEC1-4B6F-48F7-818B-C5CE77246C6F}"/>
    <hyperlink ref="R607" r:id="rId553" display="https://www.dibt.de/de/service/zulassungsdownload/detail/Z-620-2235" xr:uid="{C98180B2-55B4-4E3A-BBDB-A576389BA3FD}"/>
    <hyperlink ref="R610" r:id="rId554" display="https://www.dibt.de/de/service/zulassungsdownload/detail/Z-620-2238" xr:uid="{4F0C598D-0577-4E89-930F-6513FEFCAD1C}"/>
    <hyperlink ref="R614" r:id="rId555" display="https://www.dibt.de/de/service/zulassungsdownload/detail/Z-620-2240" xr:uid="{1E0883A2-B2D0-4AC6-B02E-5F3511C4FC9C}"/>
    <hyperlink ref="R618" r:id="rId556" display="https://www.dibt.de/de/service/zulassungsdownload/detail/Z-620-2245" xr:uid="{06526DF8-7147-42B3-9190-5F16EADAFE34}"/>
    <hyperlink ref="R621" r:id="rId557" display="https://www.dibt.de/de/service/zulassungsdownload/detail/Z-620-2249" xr:uid="{32E1A477-9CA1-434C-8D69-7B488B455506}"/>
    <hyperlink ref="R625" r:id="rId558" display="https://www.dibt.de/de/service/zulassungsdownload/detail/Z-620-2250" xr:uid="{8C5C4651-CA7D-407C-AE3A-CFCBF9C95F7E}"/>
    <hyperlink ref="R629" r:id="rId559" display="https://www.dibt.de/de/service/zulassungsdownload/detail/Z-620-2251" xr:uid="{C7D21F3E-93D9-4422-935D-660951C4799D}"/>
    <hyperlink ref="R632" r:id="rId560" display="https://www.dibt.de/de/service/zulassungsdownload/detail/Z-620-2252" xr:uid="{FC1AE408-2691-4707-825C-DEDA278B627D}"/>
    <hyperlink ref="R636" r:id="rId561" display="https://www.dibt.de/de/service/zulassungsdownload/detail/Z-620-2253" xr:uid="{61140EF4-9AF8-45A9-9F62-4C97808E810E}"/>
    <hyperlink ref="R639" r:id="rId562" display="https://www.dibt.de/de/service/zulassungsdownload/detail/Z-620-2262" xr:uid="{7BE667B0-8542-44C8-8063-B8DC70D95221}"/>
    <hyperlink ref="R643" r:id="rId563" display="https://www.dibt.de/de/service/zulassungsdownload/detail/Z-620-2266" xr:uid="{01864931-13F6-4BD1-826B-CAD85E1BF77A}"/>
    <hyperlink ref="R646" r:id="rId564" display="https://www.dibt.de/de/service/zulassungsdownload/detail/Z-620-2272" xr:uid="{AFA25641-A0FE-417E-AC0E-9DF0610952CC}"/>
    <hyperlink ref="R649" r:id="rId565" display="https://www.dibt.de/de/service/zulassungsdownload/detail/Z-620-2274" xr:uid="{79487117-ECEF-496C-868F-0D84F1E6B020}"/>
    <hyperlink ref="R652" r:id="rId566" display="https://www.dibt.de/de/service/zulassungsdownload/detail/Z-620-2275" xr:uid="{70AD581D-2137-4CC3-8EB1-F4729467406B}"/>
    <hyperlink ref="R656" r:id="rId567" display="https://www.dibt.de/de/service/zulassungsdownload/detail/Z-620-2277" xr:uid="{86AFA60A-5C6F-435E-9230-5ECBD93049AF}"/>
    <hyperlink ref="R659" r:id="rId568" display="https://www.dibt.de/de/service/zulassungsdownload/detail/Z-620-2278" xr:uid="{747901BD-7F1F-478D-B2A0-A5725EDB258E}"/>
    <hyperlink ref="R662" r:id="rId569" display="https://www.dibt.de/de/service/zulassungsdownload/detail/Z-620-2283" xr:uid="{059F89C2-CB73-498F-86BF-6F3303B87CA1}"/>
    <hyperlink ref="R666" r:id="rId570" display="https://www.dibt.de/de/service/zulassungsdownload/detail/Z-620-2284" xr:uid="{7BF91EC4-D072-48CE-AD8F-B0AE0559272E}"/>
    <hyperlink ref="R669" r:id="rId571" display="https://www.dibt.de/de/service/zulassungsdownload/detail/Z-620-2315" xr:uid="{642B84FE-EC40-4C05-A04A-C79776521E9B}"/>
    <hyperlink ref="R673" r:id="rId572" display="https://www.dibt.de/de/service/zulassungsdownload/detail/Z-620-2326" xr:uid="{21CD4EF8-4F8D-47B2-8C9F-655E3010DCCF}"/>
    <hyperlink ref="R677" r:id="rId573" display="https://www.dibt.de/de/service/zulassungsdownload/detail/Z-620-2327" xr:uid="{877C3DE4-A39F-408E-AD11-0986ED7EB37F}"/>
    <hyperlink ref="R680" r:id="rId574" display="https://www.dibt.de/de/service/zulassungsdownload/detail/Z-620-2329" xr:uid="{61056FAC-020A-4C10-B29C-8691590B2E52}"/>
    <hyperlink ref="R683" r:id="rId575" display="https://www.dibt.de/de/service/zulassungsdownload/detail/Z-620-2330" xr:uid="{EFF37CF6-915C-402D-97A2-63CB129C621F}"/>
    <hyperlink ref="R687" r:id="rId576" display="https://www.dibt.de/de/service/zulassungsdownload/detail/Z-620-2335" xr:uid="{0E74751D-E5E5-4D86-94FF-8457E38084C7}"/>
    <hyperlink ref="R691" r:id="rId577" display="https://www.dibt.de/de/service/zulassungsdownload/detail/Z-620-2353" xr:uid="{F90779A8-94BD-4AD1-8D10-BE8F0C11C09D}"/>
    <hyperlink ref="R695" r:id="rId578" display="https://www.dibt.de/de/service/zulassungsdownload/detail/Z-620-2378" xr:uid="{9C362EFC-5BA6-4B7E-A482-CCDCD36C046A}"/>
    <hyperlink ref="R698" r:id="rId579" display="https://www.dibt.de/de/service/zulassungsdownload/detail/Z-620-2397" xr:uid="{ED219059-8185-4E07-95B4-34590B415A69}"/>
    <hyperlink ref="R701" r:id="rId580" display="https://www.dibt.de/de/service/zulassungsdownload/detail/Z-620-2510" xr:uid="{EDA20DA7-E1CC-41D1-A8D2-250798162728}"/>
  </hyperlinks>
  <pageMargins left="0.7" right="0.7" top="0.78740157499999996" bottom="0.78740157499999996" header="0.3" footer="0.3"/>
  <pageSetup paperSize="9" orientation="portrait" verticalDpi="1200" r:id="rId581"/>
  <extLst>
    <ext xmlns:x14="http://schemas.microsoft.com/office/spreadsheetml/2009/9/main" uri="{78C0D931-6437-407d-A8EE-F0AAD7539E65}">
      <x14:conditionalFormattings>
        <x14:conditionalFormatting xmlns:xm="http://schemas.microsoft.com/office/excel/2006/main">
          <x14:cfRule type="containsText" priority="9" operator="containsText" id="{6B1BB026-1F72-4D51-81C6-CE19B169F89D}">
            <xm:f>NOT(ISERROR(SEARCH($K$681,K6)))</xm:f>
            <xm:f>$K$681</xm:f>
            <x14:dxf>
              <font>
                <color rgb="FF9C0006"/>
              </font>
              <fill>
                <patternFill>
                  <bgColor rgb="FFFFC7CE"/>
                </patternFill>
              </fill>
            </x14:dxf>
          </x14:cfRule>
          <xm:sqref>K6:O704 U6:X704</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EF5D0B-CA0F-4803-A4C8-A0971E290334}">
  <dimension ref="A3:E16"/>
  <sheetViews>
    <sheetView workbookViewId="0">
      <selection activeCell="A24" sqref="A24"/>
    </sheetView>
  </sheetViews>
  <sheetFormatPr baseColWidth="10" defaultColWidth="10.6328125" defaultRowHeight="14" x14ac:dyDescent="0.3"/>
  <cols>
    <col min="1" max="1" width="47.08984375" style="1" customWidth="1"/>
    <col min="2" max="2" width="34.6328125" style="1" customWidth="1"/>
    <col min="3" max="3" width="31.36328125" style="1" customWidth="1"/>
    <col min="4" max="4" width="19.7265625" style="1" customWidth="1"/>
    <col min="5" max="5" width="18.54296875" style="1" customWidth="1"/>
    <col min="6" max="16384" width="10.6328125" style="1"/>
  </cols>
  <sheetData>
    <row r="3" spans="1:5" x14ac:dyDescent="0.3">
      <c r="A3" s="252" t="s">
        <v>1467</v>
      </c>
      <c r="B3" s="252"/>
      <c r="C3" s="252"/>
      <c r="D3" s="252"/>
      <c r="E3" s="252"/>
    </row>
    <row r="4" spans="1:5" x14ac:dyDescent="0.3">
      <c r="A4" s="249"/>
      <c r="B4" s="249"/>
      <c r="C4" s="249"/>
      <c r="D4" s="249"/>
      <c r="E4" s="249"/>
    </row>
    <row r="5" spans="1:5" x14ac:dyDescent="0.3">
      <c r="A5" s="249" t="s">
        <v>1200</v>
      </c>
      <c r="B5" s="249" t="s">
        <v>1201</v>
      </c>
      <c r="C5" s="12" t="s">
        <v>2</v>
      </c>
      <c r="D5" s="250" t="s">
        <v>1205</v>
      </c>
      <c r="E5" s="251" t="s">
        <v>1206</v>
      </c>
    </row>
    <row r="6" spans="1:5" x14ac:dyDescent="0.3">
      <c r="A6" s="249"/>
      <c r="B6" s="249"/>
      <c r="C6" s="12" t="s">
        <v>1202</v>
      </c>
      <c r="D6" s="250"/>
      <c r="E6" s="251"/>
    </row>
    <row r="7" spans="1:5" x14ac:dyDescent="0.3">
      <c r="A7" s="249"/>
      <c r="B7" s="249"/>
      <c r="C7" s="12" t="s">
        <v>1203</v>
      </c>
      <c r="D7" s="250"/>
      <c r="E7" s="251"/>
    </row>
    <row r="8" spans="1:5" x14ac:dyDescent="0.3">
      <c r="A8" s="249"/>
      <c r="B8" s="249"/>
      <c r="C8" s="12" t="s">
        <v>1204</v>
      </c>
      <c r="D8" s="250"/>
      <c r="E8" s="251"/>
    </row>
    <row r="9" spans="1:5" x14ac:dyDescent="0.3">
      <c r="A9" s="249" t="s">
        <v>1200</v>
      </c>
      <c r="B9" s="249" t="s">
        <v>1207</v>
      </c>
      <c r="C9" s="12" t="s">
        <v>2</v>
      </c>
      <c r="D9" s="250" t="s">
        <v>1208</v>
      </c>
      <c r="E9" s="251" t="s">
        <v>1209</v>
      </c>
    </row>
    <row r="10" spans="1:5" x14ac:dyDescent="0.3">
      <c r="A10" s="249"/>
      <c r="B10" s="249"/>
      <c r="C10" s="12" t="s">
        <v>1202</v>
      </c>
      <c r="D10" s="250"/>
      <c r="E10" s="251"/>
    </row>
    <row r="11" spans="1:5" x14ac:dyDescent="0.3">
      <c r="A11" s="249"/>
      <c r="B11" s="249"/>
      <c r="C11" s="12" t="s">
        <v>1203</v>
      </c>
      <c r="D11" s="250"/>
      <c r="E11" s="251"/>
    </row>
    <row r="12" spans="1:5" x14ac:dyDescent="0.3">
      <c r="A12" s="249"/>
      <c r="B12" s="249"/>
      <c r="C12" s="12" t="s">
        <v>1204</v>
      </c>
      <c r="D12" s="250"/>
      <c r="E12" s="251"/>
    </row>
    <row r="13" spans="1:5" x14ac:dyDescent="0.3">
      <c r="A13" s="249" t="s">
        <v>1210</v>
      </c>
      <c r="B13" s="249" t="s">
        <v>1211</v>
      </c>
      <c r="C13" s="12" t="s">
        <v>230</v>
      </c>
      <c r="D13" s="250" t="s">
        <v>1212</v>
      </c>
      <c r="E13" s="251" t="s">
        <v>1213</v>
      </c>
    </row>
    <row r="14" spans="1:5" x14ac:dyDescent="0.3">
      <c r="A14" s="249"/>
      <c r="B14" s="249"/>
      <c r="C14" s="12" t="s">
        <v>231</v>
      </c>
      <c r="D14" s="250"/>
      <c r="E14" s="251"/>
    </row>
    <row r="15" spans="1:5" x14ac:dyDescent="0.3">
      <c r="A15" s="249"/>
      <c r="B15" s="249"/>
      <c r="C15" s="12" t="s">
        <v>232</v>
      </c>
      <c r="D15" s="250"/>
      <c r="E15" s="251"/>
    </row>
    <row r="16" spans="1:5" x14ac:dyDescent="0.3">
      <c r="A16" s="249"/>
      <c r="B16" s="249"/>
      <c r="C16" s="12" t="s">
        <v>1204</v>
      </c>
      <c r="D16" s="250"/>
      <c r="E16" s="251"/>
    </row>
  </sheetData>
  <mergeCells count="14">
    <mergeCell ref="A3:E3"/>
    <mergeCell ref="A4:E4"/>
    <mergeCell ref="A5:A8"/>
    <mergeCell ref="B5:B8"/>
    <mergeCell ref="D5:D8"/>
    <mergeCell ref="E5:E8"/>
    <mergeCell ref="A9:A12"/>
    <mergeCell ref="B9:B12"/>
    <mergeCell ref="D9:D12"/>
    <mergeCell ref="E9:E12"/>
    <mergeCell ref="A13:A16"/>
    <mergeCell ref="B13:B16"/>
    <mergeCell ref="D13:D16"/>
    <mergeCell ref="E13:E16"/>
  </mergeCells>
  <hyperlinks>
    <hyperlink ref="D5" r:id="rId1" display="https://www.dibt.de/de/service/zulassungsdownload/detail/ETA-170443" xr:uid="{2233EB2C-E7B4-44AA-8A17-CC6D63524520}"/>
    <hyperlink ref="D9" r:id="rId2" display="https://www.dibt.de/de/service/zulassungsdownload/detail/ETA-180500" xr:uid="{CA51A456-25EC-47E4-BE26-01FF93E55A44}"/>
    <hyperlink ref="D13" r:id="rId3" display="https://www.dibt.de/de/service/zulassungsdownload/detail/ETA-190870" xr:uid="{A9464EDE-9999-4EC2-A092-8EB349D1A3E7}"/>
  </hyperlinks>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Auswertung_AbZ</vt:lpstr>
      <vt:lpstr>Originalfassung_AbZ</vt:lpstr>
      <vt:lpstr>Originalfassung_ETA</vt:lpstr>
      <vt:lpstr>Auswertung_AbZ!Drucktitel</vt:lpstr>
      <vt:lpstr>Auswertung_AbZ!Print_Titles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Ann-Katrin Riemensperger</dc:creator>
  <cp:lastModifiedBy>Ann-Katrin Kranz</cp:lastModifiedBy>
  <cp:lastPrinted>2021-05-22T08:09:21Z</cp:lastPrinted>
  <dcterms:created xsi:type="dcterms:W3CDTF">2020-10-14T07:49:14Z</dcterms:created>
  <dcterms:modified xsi:type="dcterms:W3CDTF">2021-05-27T11:00:21Z</dcterms:modified>
</cp:coreProperties>
</file>